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omments1.xml" ContentType="application/vnd.openxmlformats-officedocument.spreadsheetml.comments+xml"/>
  <Override PartName="/xl/tables/table4.xml" ContentType="application/vnd.openxmlformats-officedocument.spreadsheetml.table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ЭтаКнига" defaultThemeVersion="164011"/>
  <workbookProtection workbookAlgorithmName="SHA-512" workbookHashValue="jZbpfzOeh6oy0mTR1vpJ5fG0YS5WzzG71hZ92fGDuL5Kk9pwvvjcgZCH9Tr22MrnWvjhIJOhUDUbb6nXoo9Tcg==" workbookSaltValue="belTc6GOLU3Zc8uRUqWHTQ==" workbookSpinCount="100000" lockStructure="1"/>
  <bookViews>
    <workbookView xWindow="0" yWindow="0" windowWidth="11490" windowHeight="4245" tabRatio="855" firstSheet="3" activeTab="3"/>
  </bookViews>
  <sheets>
    <sheet name="Заявка" sheetId="2" state="hidden" r:id="rId1"/>
    <sheet name="Рекомендуемые участники" sheetId="28" state="hidden" r:id="rId2"/>
    <sheet name="Форма интерес" sheetId="27" state="hidden" r:id="rId3"/>
    <sheet name="Форма  НДЦМ" sheetId="26" r:id="rId4"/>
    <sheet name="Анализ НМЦД" sheetId="25" state="hidden" r:id="rId5"/>
    <sheet name="Анализ ИНТЕРЕС" sheetId="24" state="hidden" r:id="rId6"/>
    <sheet name="Сроки, даты" sheetId="17" state="hidden" r:id="rId7"/>
    <sheet name="Лист2" sheetId="30" state="hidden" r:id="rId8"/>
  </sheets>
  <externalReferences>
    <externalReference r:id="rId9"/>
    <externalReference r:id="rId10"/>
    <externalReference r:id="rId11"/>
    <externalReference r:id="rId12"/>
  </externalReferences>
  <definedNames>
    <definedName name="ExternalData_1" localSheetId="7" hidden="1">Лист2!$A$1:$X$22</definedName>
    <definedName name="FZ" localSheetId="0">Заявка!#REF!</definedName>
    <definedName name="FZ">'[1]Заявка на закупку'!$G$21</definedName>
    <definedName name="АдресЭлектропочтыЗаказчика" localSheetId="0">Заявка!#REF!</definedName>
    <definedName name="АдресЭлектропочтыЗаказчика">'[1]Заявка на закупку'!$G$10</definedName>
    <definedName name="АдресЭлектропочтыИсполнителя" localSheetId="0">Заявка!#REF!</definedName>
    <definedName name="АдресЭлектропочтыИсполнителя">'[1]Заявка на закупку'!$G$91</definedName>
    <definedName name="АдресЭлектропочтыКуратора" localSheetId="0">Заявка!#REF!</definedName>
    <definedName name="АдресЭлектропочтыКуратора">'[1]Заявка на закупку'!$G$19</definedName>
    <definedName name="АдресЭлектропочтыЭксперта" localSheetId="0">Заявка!#REF!</definedName>
    <definedName name="АдресЭлектропочтыЭксперта">'[1]Заявка на закупку'!$G$96</definedName>
    <definedName name="ВерсияЗаявки" localSheetId="0">Заявка!#REF!&amp;Заявка!#REF!</definedName>
    <definedName name="ВерсияЗаявки">'[1]Заявка на закупку'!$A$2&amp;'[1]Заявка на закупку'!$B$2</definedName>
    <definedName name="ВесОпыта" localSheetId="0">Заявка!#REF!</definedName>
    <definedName name="ВесОпыта">'[1]Заявка на закупку'!#REF!</definedName>
    <definedName name="ВесЦеныДоговора" localSheetId="0">Заявка!#REF!</definedName>
    <definedName name="ВесЦеныДоговора">'[1]Заявка на закупку'!#REF!</definedName>
    <definedName name="ДатаСоставленияЗаявки" localSheetId="0">Заявка!$M$3</definedName>
    <definedName name="ДатаСоставленияЗаявки">'[1]Заявка на закупку'!$L$4</definedName>
    <definedName name="ДетализацияТребованияОКадрах" localSheetId="0">Заявка!#REF!</definedName>
    <definedName name="ДетализацияТребованияОКадрах">'[1]Заявка на закупку'!$G$58</definedName>
    <definedName name="ДетализацияТребованияОПроизводственных" localSheetId="0">Заявка!#REF!</definedName>
    <definedName name="ДетализацияТребованияОПроизводственных">'[1]Заявка на закупку'!$G$61</definedName>
    <definedName name="Документ_требования_о_РД_03_495_02" localSheetId="0">Заявка!#REF!</definedName>
    <definedName name="Документ_требования_о_РД_03_495_02">'[1]Заявка на закупку'!#REF!</definedName>
    <definedName name="Документ_требования_о_РД_03_613_03" localSheetId="0">Заявка!#REF!</definedName>
    <definedName name="Документ_требования_о_РД_03_613_03">'[1]Заявка на закупку'!#REF!</definedName>
    <definedName name="Документ_требования_о_РД_03_614_03" localSheetId="0">Заявка!#REF!</definedName>
    <definedName name="Документ_требования_о_РД_03_614_03">'[1]Заявка на закупку'!#REF!</definedName>
    <definedName name="Документ_требования_о_РД_03_615_03" localSheetId="0">Заявка!#REF!</definedName>
    <definedName name="Документ_требования_о_РД_03_615_03">'[1]Заявка на закупку'!#REF!</definedName>
    <definedName name="ДокументКадровыхРесурсов" localSheetId="0">Заявка!#REF!</definedName>
    <definedName name="ДокументКадровыхРесурсов">'[1]Заявка на закупку'!$G$59</definedName>
    <definedName name="ДокументОПроизводственных" localSheetId="0">Заявка!#REF!</definedName>
    <definedName name="ДокументОПроизводственных">'[1]Заявка на закупку'!$G$62</definedName>
    <definedName name="ДокументОпыта" localSheetId="0">Заявка!#REF!</definedName>
    <definedName name="ДокументОпыта">'[1]Заявка на закупку'!#REF!</definedName>
    <definedName name="ДокументОснованиеСрочностиЗакупки" localSheetId="0">Заявка!#REF!</definedName>
    <definedName name="ДокументОснованиеСрочностиЗакупки">'[1]Заявка на закупку'!$G$33</definedName>
    <definedName name="ДолжностьИсполнителя" localSheetId="0">Заявка!#REF!</definedName>
    <definedName name="ДолжностьИсполнителя">'[2]Заявка на закупку'!#REF!</definedName>
    <definedName name="ДолжностьИсполнителяЗаявки" localSheetId="0">Заявка!#REF!</definedName>
    <definedName name="ДолжностьИсполнителяЗаявки">'[2]Заявка на закупку'!#REF!</definedName>
    <definedName name="ДолжностьУтверждающего" localSheetId="0">Заявка!#REF!</definedName>
    <definedName name="ДолжностьУтверждающего">'[1]Заявка на закупку'!$G$13</definedName>
    <definedName name="ДолжностьЭксперта" localSheetId="0">Заявка!#REF!</definedName>
    <definedName name="ДолжностьЭксперта">'[2]Заявка на закупку'!#REF!</definedName>
    <definedName name="ДопустимостьСубподряда" localSheetId="0">Заявка!#REF!</definedName>
    <definedName name="ДопустимостьСубподряда">'[1]Заявка на закупку'!#REF!</definedName>
    <definedName name="ДопустимыйОбъемСубподряда" localSheetId="0">Заявка!#REF!</definedName>
    <definedName name="ДопустимыйОбъемСубподряда">'[1]Заявка на закупку'!#REF!</definedName>
    <definedName name="Заказчик" localSheetId="0">[1]!Заказчики[Заказчик]</definedName>
    <definedName name="Заказчик">[1]!Заказчики[Заказчик]</definedName>
    <definedName name="ЗакупкаВЭФ" localSheetId="0">Заявка!#REF!</definedName>
    <definedName name="ЗакупкаВЭФ">'[1]Заявка на закупку'!#REF!</definedName>
    <definedName name="ЗакупкаНаПонижающийКоэффициент" localSheetId="0">Заявка!#REF!</definedName>
    <definedName name="ЗакупкаНаПонижающийКоэффициент">'[2]Заявка на закупку'!#REF!</definedName>
    <definedName name="ЗакупкаСредиСМСП" localSheetId="0">Заявка!#REF!</definedName>
    <definedName name="ЗакупкаСредиСМСП">'[1]Заявка на закупку'!#REF!</definedName>
    <definedName name="ИмяИсполнителя" localSheetId="0">Заявка!$G$18</definedName>
    <definedName name="ИмяКуратора" localSheetId="0">Заявка!#REF!</definedName>
    <definedName name="ИмяКуратора">'[1]Заявка на закупку'!$G$17</definedName>
    <definedName name="ИмяЭксперта" localSheetId="0">Заявка!#REF!</definedName>
    <definedName name="ИмяЭксперта">'[1]Заявка на закупку'!$G$93</definedName>
    <definedName name="ИсполнительЗаявки" localSheetId="0">Заявка!$G$18</definedName>
    <definedName name="ИсполнительЗаявки">'[1]Заявка на закупку'!$G$88</definedName>
    <definedName name="ИспользованиеНеликвидов" localSheetId="0">Заявка!#REF!</definedName>
    <definedName name="ИспользованиеНеликвидов">'[1]Заявка на закупку'!#REF!</definedName>
    <definedName name="КоличествоПоставки" localSheetId="0">Заявка!#REF!</definedName>
    <definedName name="КоличествоПоставки">'[1]Заявка на закупку'!$G$38</definedName>
    <definedName name="КраткоеОписаниеПредметаЗакупки" localSheetId="0">Заявка!#REF!</definedName>
    <definedName name="КраткоеОписаниеПредметаЗакупки">'[1]Заявка на закупку'!#REF!</definedName>
    <definedName name="_xlnm.Criteria">'[1]Заявка на закупку'!#REF!</definedName>
    <definedName name="КритерииАналогичностиОпыта" localSheetId="0">Заявка!#REF!</definedName>
    <definedName name="КритерииАналогичностиОпыта">'[1]Заявка на закупку'!$G$54</definedName>
    <definedName name="Кураторы_имена" localSheetId="0">OFFSET([1]Кураторы!$C$2, MATCH(Заявка!#REF!, [1]!Кураторы[Курирующее подразделение],0)-1, 1, COUNTIF([1]!Кураторы[Курирующее подразделение], Заявка!#REF!), 1)</definedName>
    <definedName name="Кураторы_имена">OFFSET([1]Кураторы!$C$2, MATCH('[1]Заявка на закупку'!$G$16, [1]!Кураторы[Курирующее подразделение],0)-1, 1, COUNTIF([1]!Кураторы[Курирующее подразделение], '[1]Заявка на закупку'!$G$16), 1)</definedName>
    <definedName name="ЛицензияНаВыполнениеРаботУслуг" localSheetId="0">Заявка!#REF!</definedName>
    <definedName name="ЛицензияНаВыполнениеРаботУслуг">'[1]Заявка на закупку'!$G$63</definedName>
    <definedName name="МаксимальноеКоличествоРассматриваемыхДоговоров" localSheetId="0">Заявка!#REF!</definedName>
    <definedName name="МаксимальноеКоличествоРассматриваемыхДоговоров">'[1]Заявка на закупку'!$G$55</definedName>
    <definedName name="МестонахождениеЗаказчика" localSheetId="0">Заявка!#REF!</definedName>
    <definedName name="МестонахождениеЗаказчика">'[1]Заявка на закупку'!$G$8</definedName>
    <definedName name="МестоПоставки" localSheetId="0">Заявка!#REF!</definedName>
    <definedName name="МестоПоставки">'[1]Заявка на закупку'!$G$40</definedName>
    <definedName name="НаименованиеЗаказчика" localSheetId="0">Заявка!$G$4</definedName>
    <definedName name="НаименованиеЗаказчика">'[1]Заявка на закупку'!$G$6</definedName>
    <definedName name="НаименованиеОрганизатора" localSheetId="0">Заявка!#REF!</definedName>
    <definedName name="НаименованиеФилиалаЗаказчика" localSheetId="0">Заявка!$G$5</definedName>
    <definedName name="НаименованиеФилиалаЗаказчика">'[1]Заявка на закупку'!$G$7</definedName>
    <definedName name="НДС" localSheetId="0">Заявка!#REF!</definedName>
    <definedName name="НДС">'[1]Заявка на закупку'!$G$43</definedName>
    <definedName name="НеликвидыКакМатериалы" localSheetId="0">Заявка!#REF!</definedName>
    <definedName name="НеликвидыКакМатериалы">'[1]Заявка на закупку'!#REF!</definedName>
    <definedName name="НМЦД" localSheetId="0">Заявка!#REF!</definedName>
    <definedName name="НМЦД">'[1]Заявка на закупку'!$G$42</definedName>
    <definedName name="НомерПозицииПланаЗакупки" localSheetId="0">Заявка!#REF!</definedName>
    <definedName name="НомерПозицииПланаЗакупки">'[1]Заявка на закупку'!$G$22</definedName>
    <definedName name="НомерТелефонаЗаказчика" localSheetId="0">"+"&amp;Заявка!#REF!&amp;" ("&amp;Заявка!#REF!&amp;") "&amp;Заявка!#REF!</definedName>
    <definedName name="НомерТелефонаЗаказчика">"+"&amp;'[1]Заявка на закупку'!$G$11&amp;" ("&amp;'[1]Заявка на закупку'!$H$11&amp;") "&amp;'[1]Заявка на закупку'!$I$11:$M$11</definedName>
    <definedName name="НомерТелефонаИсполнителяЗаявки" localSheetId="0">"+"&amp;Заявка!#REF!&amp;" ("&amp;Заявка!#REF!&amp;") "&amp;Заявка!#REF!</definedName>
    <definedName name="НомерТелефонаИсполнителяЗаявки">"+"&amp;'[1]Заявка на закупку'!$G$90&amp;" ("&amp;'[1]Заявка на закупку'!$H$90&amp;") "&amp;'[1]Заявка на закупку'!$I$90:$M$90</definedName>
    <definedName name="НомерТелефонаКуратора" localSheetId="0">Заявка!#REF!</definedName>
    <definedName name="НомерТелефонаКуратора">'[1]Заявка на закупку'!$G$18</definedName>
    <definedName name="НомерТелефонаЭксперта" localSheetId="0">"+"&amp;Заявка!#REF!&amp;" ("&amp;Заявка!#REF!&amp;") "&amp;Заявка!#REF!</definedName>
    <definedName name="НомерТелефонаЭксперта">"+"&amp;'[1]Заявка на закупку'!$G$95&amp;" ("&amp;'[1]Заявка на закупку'!$H$95&amp;") "&amp;'[1]Заявка на закупку'!$I$95:$M$95</definedName>
    <definedName name="_xlnm.Print_Area" localSheetId="5">'Анализ ИНТЕРЕС'!$A$1:$F$56</definedName>
    <definedName name="_xlnm.Print_Area" localSheetId="0">Заявка!$B$2:$P$19</definedName>
    <definedName name="_xlnm.Print_Area" localSheetId="1">'Рекомендуемые участники'!$A$1:$G$21</definedName>
    <definedName name="_xlnm.Print_Area" localSheetId="3">'Форма  НДЦМ'!$A$1:$C$20</definedName>
    <definedName name="_xlnm.Print_Area" localSheetId="2">'Форма интерес'!$A$1:$C$20</definedName>
    <definedName name="ОКАТО" localSheetId="0">Заявка!#REF!</definedName>
    <definedName name="ОКАТО">'[1]Заявка на закупку'!$G$41</definedName>
    <definedName name="ПериодДоговора" localSheetId="0">Заявка!#REF!&amp;TEXT(Заявка!#REF!, "ДД.ММ.ГГГГ")</definedName>
    <definedName name="ПериодДоговора">'[1]Заявка на закупку'!$G$39&amp;TEXT('[1]Заявка на закупку'!$K$39, "ДД.ММ.ГГГГ")</definedName>
    <definedName name="Подразделение" localSheetId="1">OFFSET('[3]Подразделения заказчиков'!$B$2, MATCH('[4]Заявка на закупку'!$G$5, [3]!ПодразделенияИФилиалы[Заказчик],0)-1, 1, COUNTIF([3]!ПодразделенияИФилиалы[Заказчик],'[4]Заявка на закупку'!$G$5), 1)</definedName>
    <definedName name="Подразделение">OFFSET(#REF!, MATCH('[4]Заявка на закупку'!$G$5,#REF!, 0)-1, 1, COUNTIF(#REF!,'[4]Заявка на закупку'!$G$5), 1)</definedName>
    <definedName name="ПодразделениеОрганизатора" localSheetId="0">Заявка!#REF!</definedName>
    <definedName name="Подразделения_организатора" localSheetId="0">[1]!Таблица3[Подразделение]</definedName>
    <definedName name="Подразделения_организатора">[1]!Таблица3[Подразделение]</definedName>
    <definedName name="ПонижающийК" localSheetId="0">Заявка!#REF!</definedName>
    <definedName name="ПонижающийК">'[1]Заявка на закупку'!$G$45</definedName>
    <definedName name="ПорядокОплаты" localSheetId="0">Заявка!#REF!</definedName>
    <definedName name="ПорядокОплаты">'[1]Заявка на закупку'!$G$47</definedName>
    <definedName name="ПочтовыйАдресЗаказчика" localSheetId="0">Заявка!#REF!</definedName>
    <definedName name="ПочтовыйАдресЗаказчика">'[1]Заявка на закупку'!$G$9</definedName>
    <definedName name="ПредметДоговора" localSheetId="0">Заявка!#REF!</definedName>
    <definedName name="ПредметДоговора">'[1]Заявка на закупку'!$G$28</definedName>
    <definedName name="ПричинаСрочностиЗакупки" localSheetId="0">Заявка!#REF!</definedName>
    <definedName name="ПричинаСрочностиЗакупки">'[1]Заявка на закупку'!$G$32</definedName>
    <definedName name="РассматриваемыйПериодЗаключенияАналогичныхДоговоров" localSheetId="0">Заявка!#REF!</definedName>
    <definedName name="РассматриваемыйПериодЗаключенияАналогичныхДоговоров">'[1]Заявка на закупку'!$G$56</definedName>
    <definedName name="Содержание_требования_о_РД_03_495_02" localSheetId="0">Заявка!#REF!</definedName>
    <definedName name="Содержание_требования_о_РД_03_495_02">'[1]Заявка на закупку'!#REF!</definedName>
    <definedName name="Содержание_требования_о_РД_03_613_03" localSheetId="0">Заявка!#REF!</definedName>
    <definedName name="Содержание_требования_о_РД_03_613_03">'[1]Заявка на закупку'!#REF!</definedName>
    <definedName name="Содержание_требования_о_РД_03_614_03" localSheetId="0">Заявка!#REF!</definedName>
    <definedName name="Содержание_требования_о_РД_03_614_03">'[1]Заявка на закупку'!#REF!</definedName>
    <definedName name="Содержание_требования_о_РД_03_615_03" localSheetId="0">Заявка!#REF!</definedName>
    <definedName name="Содержание_требования_о_РД_03_615_03">'[1]Заявка на закупку'!#REF!</definedName>
    <definedName name="СодержаниеТребованияОбОпыте" localSheetId="0">Заявка!#REF!</definedName>
    <definedName name="СодержаниеТребованияОбОпыте">'[1]Заявка на закупку'!#REF!</definedName>
    <definedName name="СодержаниеТребованияОКадрах" localSheetId="0">Заявка!#REF!</definedName>
    <definedName name="СодержаниеТребованияОКадрах">'[1]Заявка на закупку'!$G$57</definedName>
    <definedName name="СодержаниеТребованияОПроизводственных" localSheetId="0">Заявка!#REF!</definedName>
    <definedName name="СодержаниеТребованияОПроизводственных">'[1]Заявка на закупку'!$G$60</definedName>
    <definedName name="СоставЦеныДоговора" localSheetId="0">Заявка!#REF!</definedName>
    <definedName name="СоставЦеныДоговора">'[1]Заявка на закупку'!$G$49</definedName>
    <definedName name="СпособЗакупки" localSheetId="0">Заявка!#REF!</definedName>
    <definedName name="СпособЗакупки">'[1]Заявка на закупку'!#REF!</definedName>
    <definedName name="СправкаОРазмереОбязательств" localSheetId="0">Заявка!#REF!</definedName>
    <definedName name="СправкаОРазмереОбязательств">'[1]Заявка на закупку'!$G$65</definedName>
    <definedName name="СрокГарантии" localSheetId="0">Заявка!#REF!</definedName>
    <definedName name="СрокГарантии">'[1]Заявка на закупку'!$G$50</definedName>
    <definedName name="СрокиПоставки" localSheetId="0">Заявка!#REF!</definedName>
    <definedName name="СрокиПоставки">'[1]Заявка на закупку'!$G$37</definedName>
    <definedName name="СрокОплаты" localSheetId="0">Заявка!#REF!</definedName>
    <definedName name="СрокОплаты">'[1]Заявка на закупку'!$G$48</definedName>
    <definedName name="СрокПриемаЗаявок" localSheetId="0">Заявка!#REF!</definedName>
    <definedName name="СрокПриемаЗаявок">'[1]Заявка на закупку'!$G$31</definedName>
    <definedName name="ТехЗадание" localSheetId="0">Заявка!#REF!</definedName>
    <definedName name="ТехЗадание">'[1]Заявка на закупку'!#REF!</definedName>
    <definedName name="ТехПредложение" localSheetId="0">Заявка!#REF!</definedName>
    <definedName name="ТехПредложение">'[1]Заявка на закупку'!$G$35</definedName>
    <definedName name="ТипПлана" localSheetId="0">Заявка!#REF!</definedName>
    <definedName name="ТипПлана">'[2]Заявка на закупку'!#REF!</definedName>
    <definedName name="ТребованиеОДокументеСРО" localSheetId="0">Заявка!#REF!</definedName>
    <definedName name="ТребованиеОДокументеСРО">'[1]Заявка на закупку'!$G$64</definedName>
    <definedName name="ТребованиеОПроизводственных" localSheetId="0">Заявка!#REF!</definedName>
    <definedName name="ТребованиеОПроизводственных">'[1]Заявка на закупку'!#REF!</definedName>
    <definedName name="ТребованиеОЧленствеВСРО" localSheetId="0">Заявка!#REF!</definedName>
    <definedName name="ТребованиеОЧленствеВСРО">'[1]Заявка на закупку'!$E$64</definedName>
    <definedName name="ТребованияКБезопасности" localSheetId="0">Заявка!#REF!</definedName>
    <definedName name="ТребованияКБезопасности">'[1]Заявка на закупку'!$E$52</definedName>
    <definedName name="Установление_требования_о_РД_03_495_02" localSheetId="0">Заявка!#REF!</definedName>
    <definedName name="Установление_требования_о_РД_03_495_02">'[1]Заявка на закупку'!#REF!</definedName>
    <definedName name="Установление_требования_о_РД_03_613_03" localSheetId="0">Заявка!#REF!</definedName>
    <definedName name="Установление_требования_о_РД_03_613_03">'[1]Заявка на закупку'!#REF!</definedName>
    <definedName name="Установление_требования_о_РД_03_614_03" localSheetId="0">Заявка!#REF!</definedName>
    <definedName name="Установление_требования_о_РД_03_614_03">'[1]Заявка на закупку'!#REF!</definedName>
    <definedName name="Установление_требования_о_РД_03_615_03" localSheetId="0">Заявка!#REF!</definedName>
    <definedName name="Установление_требования_о_РД_03_615_03">'[1]Заявка на закупку'!#REF!</definedName>
    <definedName name="УстановлениеТребованияОбОпыте" localSheetId="0">Заявка!#REF!</definedName>
    <definedName name="УстановлениеТребованияОбОпыте">'[1]Заявка на закупку'!#REF!</definedName>
    <definedName name="УстановлениеТребованияОКадрах" localSheetId="0">Заявка!#REF!</definedName>
    <definedName name="УстановлениеТребованияОКадрах">'[1]Заявка на закупку'!#REF!</definedName>
    <definedName name="Утверждающий" localSheetId="0">Заявка!#REF!</definedName>
    <definedName name="Утверждающий">'[1]Заявка на закупку'!$G$12</definedName>
    <definedName name="ФормаОплаты" localSheetId="0">Заявка!#REF!</definedName>
    <definedName name="ФормаОплаты">'[1]Заявка на закупку'!$G$46</definedName>
    <definedName name="ЦенаМатериаловЗаказчика" localSheetId="0">Заявка!#REF!</definedName>
    <definedName name="ЦенаМатериаловЗаказчика">'[1]Заявка на закупку'!$J$44</definedName>
    <definedName name="ЦенаМатериаловПодрядчика" localSheetId="0">Заявка!#REF!</definedName>
    <definedName name="ЦенаМатериаловПодрядчика">'[1]Заявка на закупку'!#REF!</definedName>
    <definedName name="ЭФ">'[1]&gt;&gt;&gt;  &gt;&gt;&gt;'!$A$2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" i="26" l="1"/>
  <c r="C2" i="26"/>
  <c r="G13" i="2" l="1"/>
  <c r="G12" i="2"/>
  <c r="B7" i="25" l="1"/>
  <c r="B9" i="25"/>
  <c r="F27" i="30"/>
  <c r="C9" i="24" l="1"/>
  <c r="B9" i="24"/>
  <c r="B10" i="24"/>
  <c r="C10" i="27"/>
  <c r="A10" i="27"/>
  <c r="A11" i="27"/>
  <c r="G14" i="2"/>
  <c r="C10" i="24" s="1"/>
  <c r="A7" i="26"/>
  <c r="A6" i="26"/>
  <c r="D5" i="2"/>
  <c r="D6" i="2" s="1"/>
  <c r="D7" i="2" s="1"/>
  <c r="D8" i="2" s="1"/>
  <c r="D9" i="2" s="1"/>
  <c r="D10" i="2" s="1"/>
  <c r="D11" i="2" s="1"/>
  <c r="D12" i="2" s="1"/>
  <c r="D13" i="2" s="1"/>
  <c r="D14" i="2" s="1"/>
  <c r="D15" i="2" s="1"/>
  <c r="D16" i="2" s="1"/>
  <c r="D17" i="2" s="1"/>
  <c r="G18" i="2"/>
  <c r="C3" i="27" l="1"/>
  <c r="C2" i="27"/>
  <c r="C9" i="27" l="1"/>
  <c r="C11" i="27" s="1"/>
  <c r="A9" i="27"/>
  <c r="C6" i="27"/>
  <c r="C10" i="25" l="1"/>
  <c r="C5" i="2" l="1"/>
  <c r="C8" i="24" l="1"/>
  <c r="A6" i="27"/>
  <c r="C8" i="26" l="1"/>
  <c r="C7" i="26"/>
  <c r="C6" i="26"/>
  <c r="C8" i="27"/>
  <c r="C7" i="27"/>
  <c r="C4" i="25" l="1"/>
  <c r="C5" i="25"/>
  <c r="C6" i="25"/>
  <c r="B5" i="25"/>
  <c r="B6" i="25"/>
  <c r="A8" i="26"/>
  <c r="C6" i="24"/>
  <c r="C7" i="24"/>
  <c r="B6" i="24"/>
  <c r="B7" i="24"/>
  <c r="A8" i="27"/>
  <c r="A7" i="27"/>
  <c r="C18" i="26" l="1"/>
  <c r="C19" i="26" s="1"/>
  <c r="B4" i="25"/>
  <c r="C3" i="25"/>
  <c r="B3" i="25"/>
  <c r="C2" i="25"/>
  <c r="B2" i="25"/>
  <c r="D18" i="2"/>
  <c r="C5" i="24"/>
  <c r="B5" i="24"/>
  <c r="C4" i="24"/>
  <c r="C3" i="24"/>
  <c r="C2" i="24"/>
  <c r="B8" i="24"/>
  <c r="B3" i="24"/>
  <c r="B4" i="24"/>
  <c r="B2" i="24"/>
</calcChain>
</file>

<file path=xl/comments1.xml><?xml version="1.0" encoding="utf-8"?>
<comments xmlns="http://schemas.openxmlformats.org/spreadsheetml/2006/main">
  <authors>
    <author>Автор</author>
  </authors>
  <commentList>
    <comment ref="I13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Сооружения для передачи пар., ХОВ и возврата конденсата с уч. №1 ТЭЦ-9 на уч. ТЭЦ-9</t>
        </r>
      </text>
    </comment>
    <comment ref="J13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Сооружения для передачи пар., ХОВ и возврата конденсата с уч. №1 ТЭЦ-9 на уч. ТЭЦ-9</t>
        </r>
      </text>
    </comment>
  </commentList>
</comments>
</file>

<file path=xl/connections.xml><?xml version="1.0" encoding="utf-8"?>
<connections xmlns="http://schemas.openxmlformats.org/spreadsheetml/2006/main">
  <connection id="1" keepAlive="1" name="Запрос — Кураторы" description="Соединение с запросом &quot;Кураторы&quot; в книге." type="5" refreshedVersion="6" background="1" saveData="1">
    <dbPr connection="Provider=Microsoft.Mashup.OleDb.1;Data Source=$Workbook$;Location=Кураторы;Extended Properties=&quot;&quot;" command="SELECT * FROM [Кураторы]"/>
  </connection>
</connections>
</file>

<file path=xl/sharedStrings.xml><?xml version="1.0" encoding="utf-8"?>
<sst xmlns="http://schemas.openxmlformats.org/spreadsheetml/2006/main" count="626" uniqueCount="471">
  <si>
    <t xml:space="preserve">Повторное использование формы ЗАПРЕЩЕНО! </t>
  </si>
  <si>
    <t>Наименование заказчика</t>
  </si>
  <si>
    <t>Предмет договора</t>
  </si>
  <si>
    <t>№</t>
  </si>
  <si>
    <t>Наименование участника</t>
  </si>
  <si>
    <t>ИНН</t>
  </si>
  <si>
    <t>Город</t>
  </si>
  <si>
    <t>Контактная эл. почта</t>
  </si>
  <si>
    <t>Контактный телефон</t>
  </si>
  <si>
    <t>Документ не подлежит публикации</t>
  </si>
  <si>
    <t xml:space="preserve">Условия оплаты </t>
  </si>
  <si>
    <t>Планируемый срок работ (услуг)</t>
  </si>
  <si>
    <t>Лукашова Екатерина Александровна</t>
  </si>
  <si>
    <t>Ходонович Эльвира Сергеевна</t>
  </si>
  <si>
    <t>Добежина Наталья Леонидовна</t>
  </si>
  <si>
    <t>Засыпкина Лариса Васильевна</t>
  </si>
  <si>
    <t>Яковлев Михаил Артемович</t>
  </si>
  <si>
    <t>Спирин Илья Артемович</t>
  </si>
  <si>
    <t>Фурсов Константин Игоревич</t>
  </si>
  <si>
    <t xml:space="preserve">Белизова Анастасия Сергеевна </t>
  </si>
  <si>
    <t>Овчаркин Артём Сергеевич</t>
  </si>
  <si>
    <t>Лапыренок Надежда Владимировна</t>
  </si>
  <si>
    <t>Электронная торговая площадка</t>
  </si>
  <si>
    <t xml:space="preserve">Сайт организатора </t>
  </si>
  <si>
    <t xml:space="preserve">Результаты мониторинга рынка </t>
  </si>
  <si>
    <t>Публикация</t>
  </si>
  <si>
    <t>Приложения к заявке</t>
  </si>
  <si>
    <t>Цель мониторинга</t>
  </si>
  <si>
    <t>Определение НМЦД</t>
  </si>
  <si>
    <t>Определение потенциальных участников закупки</t>
  </si>
  <si>
    <t>Не определена</t>
  </si>
  <si>
    <t>НДС не облагается</t>
  </si>
  <si>
    <t>без учета НДС</t>
  </si>
  <si>
    <t>Спарк-маркетинг</t>
  </si>
  <si>
    <t>ЕИС</t>
  </si>
  <si>
    <t>2GIS</t>
  </si>
  <si>
    <t xml:space="preserve">Иные открытые источники </t>
  </si>
  <si>
    <t xml:space="preserve">Лукащук Максим Игоревич </t>
  </si>
  <si>
    <t xml:space="preserve">Захаров Илья Николаевич </t>
  </si>
  <si>
    <t xml:space="preserve">Ефремов Дмитрий Максимович </t>
  </si>
  <si>
    <t xml:space="preserve">База поставщиков </t>
  </si>
  <si>
    <t>Потенциальный участник закупки</t>
  </si>
  <si>
    <t>Заявлено устно</t>
  </si>
  <si>
    <t>Представлено по эл. почте</t>
  </si>
  <si>
    <t xml:space="preserve"> - </t>
  </si>
  <si>
    <t>ЗАЯВКА на проведение мониторинга (анализа) рынка</t>
  </si>
  <si>
    <t>№ п.п.</t>
  </si>
  <si>
    <t>Наименование участника, ИНН</t>
  </si>
  <si>
    <t>Условия мониторинга</t>
  </si>
  <si>
    <t>Предложение на мониторинг</t>
  </si>
  <si>
    <t>(условия мониторинга приняты)</t>
  </si>
  <si>
    <t>Участник мониторинга</t>
  </si>
  <si>
    <t xml:space="preserve">Наименование организации </t>
  </si>
  <si>
    <t>Местонахождение</t>
  </si>
  <si>
    <t>КПП</t>
  </si>
  <si>
    <t>Коммерческие параметры предложения</t>
  </si>
  <si>
    <t>Значение</t>
  </si>
  <si>
    <t>Предложенная цена без учета НДС, руб</t>
  </si>
  <si>
    <t>Предложенная цена с учетом НДС, руб</t>
  </si>
  <si>
    <r>
      <t xml:space="preserve">Получатели предложения - </t>
    </r>
    <r>
      <rPr>
        <b/>
        <i/>
        <sz val="12"/>
        <color theme="1"/>
        <rFont val="PT Sans"/>
        <charset val="204"/>
      </rPr>
      <t>куратор Организатора</t>
    </r>
  </si>
  <si>
    <t>Окончание приема предложений</t>
  </si>
  <si>
    <t>Уважаемые участники! Будем  рады получить от вас дополнительную информацию, комментарии в отношении настоящего мониторинга</t>
  </si>
  <si>
    <t>Настоящим выражаем намерения принять участие в закупочной процедуре, которая будет организована в результате мониторинга. Настоящие намерения не являются офертой.</t>
  </si>
  <si>
    <t>Ответ не представлен</t>
  </si>
  <si>
    <t xml:space="preserve">Получен отказ. Причина не заявлена </t>
  </si>
  <si>
    <t>Получен отказ. Причина …</t>
  </si>
  <si>
    <t>ООО "X", ИНН…</t>
  </si>
  <si>
    <t>ООО "Y", ИНН…</t>
  </si>
  <si>
    <t>ООО "Z", ИНН…</t>
  </si>
  <si>
    <t>….</t>
  </si>
  <si>
    <t>ООО "A", ИНН…</t>
  </si>
  <si>
    <t>ООО "B", ИНН…</t>
  </si>
  <si>
    <t>ООО "C", ИНН…</t>
  </si>
  <si>
    <t xml:space="preserve">Настоящим выражаем отсутствие интереса принять участие в закупочной процедуре, которая будет организована в результате мониторинга. </t>
  </si>
  <si>
    <t>Должность, ФИО руководителя организации участника мониторинга</t>
  </si>
  <si>
    <t>Срок проведения мониторинга, раб дн</t>
  </si>
  <si>
    <t>Заинтересованы</t>
  </si>
  <si>
    <t xml:space="preserve">Не заинтересованы </t>
  </si>
  <si>
    <t>Детализация информации</t>
  </si>
  <si>
    <t xml:space="preserve">Оплата в течение 60 дней (субъектам СМСП - в течение 15 рабочих дней) после закрытия актов выполненных работ, оказанных услуг </t>
  </si>
  <si>
    <t>ООО «Евросибэнерго-Гидрогенерация»</t>
  </si>
  <si>
    <t xml:space="preserve">Куратор Организатора </t>
  </si>
  <si>
    <t>Предложенная цена руб., без учета НДС</t>
  </si>
  <si>
    <t>lukashova_ea@irkutskenergo.ru</t>
  </si>
  <si>
    <t>8 3952 794-404</t>
  </si>
  <si>
    <t>yakovlev_ma@irkutskenergo.ru</t>
  </si>
  <si>
    <t>8 3952 792-149</t>
  </si>
  <si>
    <t>hodonovich@irkutskenergo.ru</t>
  </si>
  <si>
    <t>8 3952 794-435</t>
  </si>
  <si>
    <t>zasipkina_lv@irkutskenergo.ru</t>
  </si>
  <si>
    <t>8 3952 792-199</t>
  </si>
  <si>
    <t>belizova-as@irkutskenergo.ru</t>
  </si>
  <si>
    <t xml:space="preserve">8 3952 792-221 </t>
  </si>
  <si>
    <t>spirin_ia@irkutskenergo.ru</t>
  </si>
  <si>
    <t>8 3952 794-406</t>
  </si>
  <si>
    <t>dobezhina_nl@irkutskenergo.ru</t>
  </si>
  <si>
    <t>8 3952 792-188</t>
  </si>
  <si>
    <t>LapyrenokNV@irkutskenergo.ru</t>
  </si>
  <si>
    <t>8 3952 794-490</t>
  </si>
  <si>
    <t xml:space="preserve">fursov_ki@irkutskenergo.ru </t>
  </si>
  <si>
    <t>8 3952 792-265</t>
  </si>
  <si>
    <t>OvcharkinAS@irkutskenergo.ru</t>
  </si>
  <si>
    <t>8 3952 794-408</t>
  </si>
  <si>
    <t>LukashchukMI@irkutskenergo.ru</t>
  </si>
  <si>
    <t>8 3952 792-153</t>
  </si>
  <si>
    <t>ZakharovIN@irkutskenergo.ru</t>
  </si>
  <si>
    <t>8 3952 794-499</t>
  </si>
  <si>
    <t>EfremovDM@irkutskenergo.ru</t>
  </si>
  <si>
    <t>8 3952 794-498</t>
  </si>
  <si>
    <t>Куратор</t>
  </si>
  <si>
    <t>Почта</t>
  </si>
  <si>
    <t>Телефон</t>
  </si>
  <si>
    <t>ф</t>
  </si>
  <si>
    <t>ДПМ Ново-Иркутская ТЭЦ: «Замена барабана, поверхностей нагрева, перепускных трубопроводов, ЗУУ котла ст. №2 + ВО»; «Замена барабана, поверхностей нагрева, перепускных трубопроводов, ЗУУ котла ст. №1, строительство градирни, замена турбогенератора ст.№4»»</t>
  </si>
  <si>
    <t>ДПМ ТЭЦ-6: «Модернизация турбины ст.№1 с заменой ЦВД (установка ЦВД от ПТ-80) с увеличением мощности до 65 МВт. Замена топочных экранов, ЗУУ котлоагрегата ст.№3»</t>
  </si>
  <si>
    <t xml:space="preserve">ДПМ ТЭЦ-9: «Замена барабана, поверхностей нагрева, перепускных трубопроводов </t>
  </si>
  <si>
    <t>ДПМ ТЭЦ-10: «Замена поверхностей нагрева, пароперегревателя, перепускных трубопроводов по пароводяному тракту с арматурой котлоагрегатов ст.№ 2,16,13,10; замена турбогенератора №2,8,7,5»</t>
  </si>
  <si>
    <t>ДПМ ТЭЦ-11: «Замена барабана, поверхностей нагрева, перепускных трубопроводов котлоагрегата ст.№3»</t>
  </si>
  <si>
    <t>ДПМ Усть-Илимская ТЭЦ: «Замена барабана, поверхностей нагрева, перепускных трубопроводов, ЗУУ котлоагрегата ст. №1 с привязкой к ТА №3 (ЭФ)»</t>
  </si>
  <si>
    <t>ЕСЭ-ГГ Строительство Сегозерской малой ГЭС</t>
  </si>
  <si>
    <t xml:space="preserve">ПАО ИЭ Строительство НПС «Правобережная» и ПС РКК-2 </t>
  </si>
  <si>
    <t>ТЭЦ-б "Перевод ТЭЦ-7 на природный газ" (ПИР)</t>
  </si>
  <si>
    <t>ТЭЦ-б "Оптимизация теплоснабжения центрального района г. Братска"</t>
  </si>
  <si>
    <t>ТЭЦ-б "Производство жидкой двуокиси углерода из дымовых газов" (ПИР и СМР)</t>
  </si>
  <si>
    <t>ТЭЦ-9 Реконструкция схемы теплоснабжения с переводом тепловой нагрузки участка №1 на участок ТЭЦ-9 (2-й этап)</t>
  </si>
  <si>
    <t>Подразделение  заказчика</t>
  </si>
  <si>
    <t xml:space="preserve">Исполнитель подразделения заказчика </t>
  </si>
  <si>
    <t>Определение НМЦД и потенциальных участников закупки</t>
  </si>
  <si>
    <t xml:space="preserve">Руководитель исполнителя подразделения заказчика </t>
  </si>
  <si>
    <t>Наименование проекта (программы, мероприятия) в рамках которого проводится закупка</t>
  </si>
  <si>
    <t>Перечень участников рекомендованных заказчиком</t>
  </si>
  <si>
    <t>Цена без учета НДС, руб</t>
  </si>
  <si>
    <t>Цена с учетом НДС, руб</t>
  </si>
  <si>
    <t>Сумма НДС, рублей</t>
  </si>
  <si>
    <t>Сумма НДС, руб</t>
  </si>
  <si>
    <t>ООО "Иркутские коммунальные системы"</t>
  </si>
  <si>
    <t>ООО «Саяногорские коммунальные системы»</t>
  </si>
  <si>
    <t>ООО «Хакасские коммунальные системы»</t>
  </si>
  <si>
    <t>Средняя цена по результатам мониторинга</t>
  </si>
  <si>
    <r>
      <t xml:space="preserve">Получатель предложения - </t>
    </r>
    <r>
      <rPr>
        <b/>
        <i/>
        <sz val="12"/>
        <color theme="1"/>
        <rFont val="Calibri"/>
        <family val="2"/>
        <charset val="204"/>
        <scheme val="minor"/>
      </rPr>
      <t>куратор Организатора</t>
    </r>
  </si>
  <si>
    <t>Голубева Ирина Викторовна</t>
  </si>
  <si>
    <t>golubeva_iv@irkutskenergo.ru</t>
  </si>
  <si>
    <t xml:space="preserve">8(3952) 792-088 </t>
  </si>
  <si>
    <t>Лопух Артем Иванович</t>
  </si>
  <si>
    <t>lopuh-ai@irkutskenergo.ru</t>
  </si>
  <si>
    <t xml:space="preserve">8(3952) 792-244 </t>
  </si>
  <si>
    <t>ID</t>
  </si>
  <si>
    <t>Parameter</t>
  </si>
  <si>
    <t>Имя куратора</t>
  </si>
  <si>
    <t>Отчество куратора</t>
  </si>
  <si>
    <t>Фамилия куратора</t>
  </si>
  <si>
    <t>ФИО полностью</t>
  </si>
  <si>
    <t>ID реестра</t>
  </si>
  <si>
    <t>Должность</t>
  </si>
  <si>
    <t>Должность с подразделением</t>
  </si>
  <si>
    <t>Структурное подразделение</t>
  </si>
  <si>
    <t>Наименование организации</t>
  </si>
  <si>
    <t>Полное ФИО куратора с должностью и юр. лицом</t>
  </si>
  <si>
    <t>Электронная почта</t>
  </si>
  <si>
    <t>Наталья</t>
  </si>
  <si>
    <t>ООО «ТД «ЕвроСибЭнерго»</t>
  </si>
  <si>
    <t>Константин</t>
  </si>
  <si>
    <t>Игоревич</t>
  </si>
  <si>
    <t>Фурсов</t>
  </si>
  <si>
    <t>Начальник сектора</t>
  </si>
  <si>
    <t>Константин Фурсов</t>
  </si>
  <si>
    <t xml:space="preserve">fursov_ki@eurosib-td.ru </t>
  </si>
  <si>
    <t>Дмитрий</t>
  </si>
  <si>
    <t xml:space="preserve">Максимович </t>
  </si>
  <si>
    <t>Ефремов</t>
  </si>
  <si>
    <t>Специалист по закупкам 1 категории</t>
  </si>
  <si>
    <t>Дмитрий Ефремов</t>
  </si>
  <si>
    <t>EfremovDM@eurosib-td.ru</t>
  </si>
  <si>
    <t>Артем</t>
  </si>
  <si>
    <t>Сергеевич</t>
  </si>
  <si>
    <t>Илья</t>
  </si>
  <si>
    <t>Артемович</t>
  </si>
  <si>
    <t>Спирин</t>
  </si>
  <si>
    <t>Илья Спирин</t>
  </si>
  <si>
    <t>spirin_ia@eurosib-td.ru</t>
  </si>
  <si>
    <t>Михаил</t>
  </si>
  <si>
    <t>Яковлев</t>
  </si>
  <si>
    <t>Ведущий специалист по закупкам</t>
  </si>
  <si>
    <t>Михаил Яковлев</t>
  </si>
  <si>
    <t>yakovlev_ma@eurosib-td.ru</t>
  </si>
  <si>
    <t>Максим</t>
  </si>
  <si>
    <t>Лукащук</t>
  </si>
  <si>
    <t>Лукащук Максим Игоревич</t>
  </si>
  <si>
    <t>Максим Лукащук</t>
  </si>
  <si>
    <t>LukashchukMI@eurosib-td.ru</t>
  </si>
  <si>
    <t>Екатерина</t>
  </si>
  <si>
    <t>Александровна</t>
  </si>
  <si>
    <t>Лукашова</t>
  </si>
  <si>
    <t>Екатерина Лукашова</t>
  </si>
  <si>
    <t>lukashova_ea@eurosib-td.ru</t>
  </si>
  <si>
    <t>Эльвира</t>
  </si>
  <si>
    <t>Сергеевна</t>
  </si>
  <si>
    <t>Ходонович</t>
  </si>
  <si>
    <t>Эльвира Ходонович</t>
  </si>
  <si>
    <t>hodonovich@eurosib-td.ru</t>
  </si>
  <si>
    <t>Леонидовна</t>
  </si>
  <si>
    <t>Добежина</t>
  </si>
  <si>
    <t>Наталья Добежина</t>
  </si>
  <si>
    <t>dobezhina_nl@eurosib-td.ru</t>
  </si>
  <si>
    <t>Александр</t>
  </si>
  <si>
    <t>Юрьевич</t>
  </si>
  <si>
    <t>Соколов</t>
  </si>
  <si>
    <t>Соколов А.Ю.</t>
  </si>
  <si>
    <t>Соколов Александр Юрьевич</t>
  </si>
  <si>
    <t>Специалист по закупкам</t>
  </si>
  <si>
    <t>Александр Соколов</t>
  </si>
  <si>
    <t>SokolovAY@eurosib-td.ru</t>
  </si>
  <si>
    <t>Анастасия</t>
  </si>
  <si>
    <t>Белизова</t>
  </si>
  <si>
    <t>Белизова Анастасия Сергеевна</t>
  </si>
  <si>
    <t>Анастасия Белизова</t>
  </si>
  <si>
    <t>belizova-as@eurosib-td.ru</t>
  </si>
  <si>
    <t>Ирина</t>
  </si>
  <si>
    <t>Викторовна</t>
  </si>
  <si>
    <t>Голубева</t>
  </si>
  <si>
    <t>Голубева И.В.</t>
  </si>
  <si>
    <t xml:space="preserve">Специалист по ценообразованию </t>
  </si>
  <si>
    <t>Ирина Голубева</t>
  </si>
  <si>
    <t>golubeva_iv@eurosib-td.ru</t>
  </si>
  <si>
    <t>Иванович</t>
  </si>
  <si>
    <t>Лопух</t>
  </si>
  <si>
    <t>Лопух А.И.</t>
  </si>
  <si>
    <t>Артем Лопух</t>
  </si>
  <si>
    <t>lopuh-ai@eurosib-td.ru</t>
  </si>
  <si>
    <t>Лариса</t>
  </si>
  <si>
    <t>Васильевна</t>
  </si>
  <si>
    <t>Засыпкина</t>
  </si>
  <si>
    <t>Лариса Засыпкина</t>
  </si>
  <si>
    <t>zasipkina_lv@eurosib-td.ru</t>
  </si>
  <si>
    <t>Наталия</t>
  </si>
  <si>
    <t>Беседина</t>
  </si>
  <si>
    <t>Беседина Н.С.</t>
  </si>
  <si>
    <t>Беседина Наталия Сергеевна</t>
  </si>
  <si>
    <t>Наталия Беседина</t>
  </si>
  <si>
    <t>besedina_ns@eurosib-td.ru</t>
  </si>
  <si>
    <t>Ольга</t>
  </si>
  <si>
    <t>Павловна</t>
  </si>
  <si>
    <t>Пылаева</t>
  </si>
  <si>
    <t>Пылаева О.П.</t>
  </si>
  <si>
    <t>Пылаева Ольга Павловна</t>
  </si>
  <si>
    <t>Ольга Пылаева</t>
  </si>
  <si>
    <t>pylaeva_op@eurosib-td.ru</t>
  </si>
  <si>
    <t>Жанна</t>
  </si>
  <si>
    <t>Соловьева</t>
  </si>
  <si>
    <t>Соловьева Ж.С.</t>
  </si>
  <si>
    <t>Соловьева Жанна Сергеевна</t>
  </si>
  <si>
    <t>Жанна Соловьева</t>
  </si>
  <si>
    <t>SolovievaZS@eurosib-td.ru</t>
  </si>
  <si>
    <t>АНО «Хоккейный клуб «Байкал-энергия»</t>
  </si>
  <si>
    <t>АО «Байкалэнерго»</t>
  </si>
  <si>
    <t>АО «Евросибэнерго»</t>
  </si>
  <si>
    <t xml:space="preserve">ОАО "ИЭСК" </t>
  </si>
  <si>
    <t xml:space="preserve">ОБП «Саяногорские тепловые сети» </t>
  </si>
  <si>
    <t>ООО "Иркутскзолопродукт"</t>
  </si>
  <si>
    <t>ООО "Сибирские Аэропорты"</t>
  </si>
  <si>
    <t>ООО «Байкальская энергетическая компания»</t>
  </si>
  <si>
    <t>ООО «БЭК-Ремонт»</t>
  </si>
  <si>
    <t>ООО «Гидроэнергосервис-ремонт»</t>
  </si>
  <si>
    <t>ООО «ГЭС-Инжиниринг»</t>
  </si>
  <si>
    <t>ООО «Евросибэнерго - Тепловая энергия»</t>
  </si>
  <si>
    <t>ООО «Евросибэнерго-Инжиниринг»</t>
  </si>
  <si>
    <t>ООО «Инженерный центр «Иркутскэнерго»</t>
  </si>
  <si>
    <t>ООО «Иркутская энергосбытовая компания»</t>
  </si>
  <si>
    <t>ООО «Иркутскэнергопроект»</t>
  </si>
  <si>
    <t>ООО «Иркутскэнергоремонт»</t>
  </si>
  <si>
    <t>ООО «МЭП»</t>
  </si>
  <si>
    <t>ООО «Стройсервис»</t>
  </si>
  <si>
    <t>ООО «Торговый дом «Евросибэнерго»</t>
  </si>
  <si>
    <t>ООО «Центр обработки данных «Иркутскэнерго»</t>
  </si>
  <si>
    <t>ООО «Эн+ Диджитал»</t>
  </si>
  <si>
    <t>ПАО «Иркутскэнерго»</t>
  </si>
  <si>
    <t>Фамилия И.О. куратора</t>
  </si>
  <si>
    <t>Имя Фамилия</t>
  </si>
  <si>
    <t>Фамилия И.О. куратора с должностью</t>
  </si>
  <si>
    <t>Фамилия И.О. куратора с должностью и юр. лицом</t>
  </si>
  <si>
    <t>Имя Фамилия почта</t>
  </si>
  <si>
    <t>Рабочий моб телефон</t>
  </si>
  <si>
    <t>Фурсов К.И.</t>
  </si>
  <si>
    <t>Начальник сектора Сектор методологии и автоматизации закупок управления по закупкам работ и услуг</t>
  </si>
  <si>
    <t>Сектор методологии и автоматизации закупок управления по закупкам работ и услуг</t>
  </si>
  <si>
    <t>Фурсов К.И.Начальник сектора</t>
  </si>
  <si>
    <t>Фурсов К.И.Начальник сектора Сектор методологии и автоматизации закупок управления по закупкам работ и услуг ООО «ТД «ЕвроСибЭнерго»</t>
  </si>
  <si>
    <t>Фурсов Константин Игоревич Начальник сектора Сектор методологии и автоматизации закупок управления по закупкам работ и услуг ООО «ТД «ЕвроСибЭнерго»</t>
  </si>
  <si>
    <t xml:space="preserve">Константин Фурсов fursov_ki@eurosib-td.ru </t>
  </si>
  <si>
    <t>Ефремов Д.М.</t>
  </si>
  <si>
    <t>Специалист по закупкам 1 категории Сектор методологии и автоматизации закупок управления по закупкам работ и услуг</t>
  </si>
  <si>
    <t>Ефремов Д.М.Специалист по закупкам 1 категории</t>
  </si>
  <si>
    <t>Ефремов Д.М.Специалист по закупкам 1 категории Сектор методологии и автоматизации закупок управления по закупкам работ и услуг ООО «ТД «ЕвроСибЭнерго»</t>
  </si>
  <si>
    <t>Ефремов Дмитрий Максимович  Специалист по закупкам 1 категории Сектор методологии и автоматизации закупок управления по закупкам работ и услуг ООО «ТД «ЕвроСибЭнерго»</t>
  </si>
  <si>
    <t>Дмитрий Ефремов EfremovDM@eurosib-td.ru</t>
  </si>
  <si>
    <t>Петров</t>
  </si>
  <si>
    <t>Петров Д.С.</t>
  </si>
  <si>
    <t>Петров Дмитрий Сергеевич</t>
  </si>
  <si>
    <t>Дмитрий Петров</t>
  </si>
  <si>
    <t>PetrovDS@eurosib-td.ru</t>
  </si>
  <si>
    <t>Дмитрий Петров PetrovDS@eurosib-td.ru</t>
  </si>
  <si>
    <t>Прудников</t>
  </si>
  <si>
    <t>Прудников М.И.</t>
  </si>
  <si>
    <t>Прудников Максим Игоревич</t>
  </si>
  <si>
    <t>Максим Прудников</t>
  </si>
  <si>
    <t>8 3952 794-034</t>
  </si>
  <si>
    <t>prudnikovmi@eurosib-td.ru</t>
  </si>
  <si>
    <t>Максим Прудников prudnikovmi@eurosib-td.ru</t>
  </si>
  <si>
    <t>Спирин И.А.</t>
  </si>
  <si>
    <t>Начальник сектора Сектор планирования закупок и аналитики управления по закупкам работ и услуг</t>
  </si>
  <si>
    <t>Сектор планирования закупок и аналитики управления по закупкам работ и услуг</t>
  </si>
  <si>
    <t>Спирин И.А.Начальник сектора</t>
  </si>
  <si>
    <t>Спирин И.А.Начальник сектора Сектор планирования закупок и аналитики управления по закупкам работ и услуг ООО «ТД «ЕвроСибЭнерго»</t>
  </si>
  <si>
    <t>Спирин Илья Артемович Начальник сектора Сектор планирования закупок и аналитики управления по закупкам работ и услуг ООО «ТД «ЕвроСибЭнерго»</t>
  </si>
  <si>
    <t>Илья Спирин spirin_ia@eurosib-td.ru</t>
  </si>
  <si>
    <t>Яковлев М.А.</t>
  </si>
  <si>
    <t>Ведущий специалист по закупкам Сектор планирования закупок и аналитики управления по закупкам работ и услуг</t>
  </si>
  <si>
    <t>Яковлев М.А.Ведущий специалист по закупкам</t>
  </si>
  <si>
    <t>Яковлев М.А.Ведущий специалист по закупкам Сектор планирования закупок и аналитики управления по закупкам работ и услуг ООО «ТД «ЕвроСибЭнерго»</t>
  </si>
  <si>
    <t>Яковлев Михаил Артемович Ведущий специалист по закупкам Сектор планирования закупок и аналитики управления по закупкам работ и услуг ООО «ТД «ЕвроСибЭнерго»</t>
  </si>
  <si>
    <t>Михаил Яковлев yakovlev_ma@eurosib-td.ru</t>
  </si>
  <si>
    <t>Лукащук М.И.</t>
  </si>
  <si>
    <t>Специалист по закупкам 1 категории Сектор планирования закупок и аналитики управления по закупкам работ и услуг</t>
  </si>
  <si>
    <t>Лукащук М.И.Специалист по закупкам 1 категории</t>
  </si>
  <si>
    <t>Лукащук М.И.Специалист по закупкам 1 категории Сектор планирования закупок и аналитики управления по закупкам работ и услуг ООО «ТД «ЕвроСибЭнерго»</t>
  </si>
  <si>
    <t>Лукащук Максим Игоревич Специалист по закупкам 1 категории Сектор планирования закупок и аналитики управления по закупкам работ и услуг ООО «ТД «ЕвроСибЭнерго»</t>
  </si>
  <si>
    <t>Максим Лукащук LukashchukMI@eurosib-td.ru</t>
  </si>
  <si>
    <t>Лукашова Е.А.</t>
  </si>
  <si>
    <t>Начальник сектора Сектор закупок БЭК и БЭК-ремонт управления по закупкам работ и услуг</t>
  </si>
  <si>
    <t>Сектор закупок БЭК и БЭК-ремонт управления по закупкам работ и услуг</t>
  </si>
  <si>
    <t>Лукашова Е.А.Начальник сектора</t>
  </si>
  <si>
    <t>Лукашова Е.А.Начальник сектора Сектор закупок БЭК и БЭК-ремонт управления по закупкам работ и услуг ООО «ТД «ЕвроСибЭнерго»</t>
  </si>
  <si>
    <t>Лукашова Екатерина Александровна Начальник сектора Сектор закупок БЭК и БЭК-ремонт управления по закупкам работ и услуг ООО «ТД «ЕвроСибЭнерго»</t>
  </si>
  <si>
    <t>Екатерина Лукашова lukashova_ea@eurosib-td.ru</t>
  </si>
  <si>
    <t>Ходонович Э.С.</t>
  </si>
  <si>
    <t>Ведущий специалист по закупкам Сектор закупок БЭК и БЭК-ремонт управления по закупкам работ и услуг</t>
  </si>
  <si>
    <t>Ходонович Э.С.Ведущий специалист по закупкам</t>
  </si>
  <si>
    <t>Ходонович Э.С.Ведущий специалист по закупкам Сектор закупок БЭК и БЭК-ремонт управления по закупкам работ и услуг ООО «ТД «ЕвроСибЭнерго»</t>
  </si>
  <si>
    <t>Ходонович Эльвира Сергеевна Ведущий специалист по закупкам Сектор закупок БЭК и БЭК-ремонт управления по закупкам работ и услуг ООО «ТД «ЕвроСибЭнерго»</t>
  </si>
  <si>
    <t>Эльвира Ходонович hodonovich@eurosib-td.ru</t>
  </si>
  <si>
    <t>Добежина Н.Л.</t>
  </si>
  <si>
    <t>Специалист по закупкам 1 категории Сектор закупок БЭК и БЭК-ремонт управления по закупкам работ и услуг</t>
  </si>
  <si>
    <t>Добежина Н.Л.Специалист по закупкам 1 категории</t>
  </si>
  <si>
    <t>Добежина Н.Л.Специалист по закупкам 1 категории Сектор закупок БЭК и БЭК-ремонт управления по закупкам работ и услуг ООО «ТД «ЕвроСибЭнерго»</t>
  </si>
  <si>
    <t>Добежина Наталья Леонидовна Специалист по закупкам 1 категории Сектор закупок БЭК и БЭК-ремонт управления по закупкам работ и услуг ООО «ТД «ЕвроСибЭнерго»</t>
  </si>
  <si>
    <t>Наталья Добежина dobezhina_nl@eurosib-td.ru</t>
  </si>
  <si>
    <t>Татьяна</t>
  </si>
  <si>
    <t>Швайкина</t>
  </si>
  <si>
    <t>Швайкина Т.А.</t>
  </si>
  <si>
    <t>Швайкина Татьяна Александровна</t>
  </si>
  <si>
    <t>Татьяна Швайкина</t>
  </si>
  <si>
    <t>8 3952 794-036</t>
  </si>
  <si>
    <t>ShvaykinaTA@eurosib-td.ru</t>
  </si>
  <si>
    <t>Татьяна Швайкина ShvaykinaTA@eurosib-td.ru</t>
  </si>
  <si>
    <t>Специалист по закупкам Сектор закупок БЭК и БЭК-ремонт управления по закупкам работ и услуг</t>
  </si>
  <si>
    <t>Соколов А.Ю.Специалист по закупкам</t>
  </si>
  <si>
    <t>Соколов А.Ю.Специалист по закупкам Сектор закупок БЭК и БЭК-ремонт управления по закупкам работ и услуг ООО «ТД «ЕвроСибЭнерго»</t>
  </si>
  <si>
    <t>Соколов Александр Юрьевич Специалист по закупкам Сектор закупок БЭК и БЭК-ремонт управления по закупкам работ и услуг ООО «ТД «ЕвроСибЭнерго»</t>
  </si>
  <si>
    <t>8 3952 794-026</t>
  </si>
  <si>
    <t>Александр Соколов SokolovAY@eurosib-td.ru</t>
  </si>
  <si>
    <t>Белизова А.С.</t>
  </si>
  <si>
    <t>Начальник сектора Сектор закупок ЕСЭ-Инжиниринг  управления по закупкам работ и услуг</t>
  </si>
  <si>
    <t>Сектор закупок ЕСЭ-Инжиниринг  управления по закупкам работ и услуг</t>
  </si>
  <si>
    <t>Белизова А.С.Начальник сектора</t>
  </si>
  <si>
    <t>Белизова А.С.Начальник сектора Сектор закупок ЕСЭ-Инжиниринг  управления по закупкам работ и услуг ООО «ТД «ЕвроСибЭнерго»</t>
  </si>
  <si>
    <t>Белизова Анастасия Сергеевна Начальник сектора Сектор закупок ЕСЭ-Инжиниринг  управления по закупкам работ и услуг ООО «ТД «ЕвроСибЭнерго»</t>
  </si>
  <si>
    <t>Анастасия Белизова belizova-as@eurosib-td.ru</t>
  </si>
  <si>
    <t>Специалист по ценообразованию  Сектор закупок ЕСЭ-Инжиниринг  управления по закупкам работ и услуг</t>
  </si>
  <si>
    <t xml:space="preserve">Голубева И.В.Специалист по ценообразованию </t>
  </si>
  <si>
    <t>Голубева И.В.Специалист по ценообразованию  Сектор закупок ЕСЭ-Инжиниринг  управления по закупкам работ и услуг ООО «ТД «ЕвроСибЭнерго»</t>
  </si>
  <si>
    <t>Голубева Ирина Викторовна Специалист по ценообразованию  Сектор закупок ЕСЭ-Инжиниринг  управления по закупкам работ и услуг ООО «ТД «ЕвроСибЭнерго»</t>
  </si>
  <si>
    <t>8 3952 792-088</t>
  </si>
  <si>
    <t>Ирина Голубева golubeva_iv@eurosib-td.ru</t>
  </si>
  <si>
    <t>Александрович</t>
  </si>
  <si>
    <t>Юрышев</t>
  </si>
  <si>
    <t>Юрышев А.А.</t>
  </si>
  <si>
    <t>Юрышев Александр Александрович</t>
  </si>
  <si>
    <t>Стажер</t>
  </si>
  <si>
    <t>Стажер Сектор закупок ЕСЭ-Инжиниринг  управления по закупкам работ и услуг</t>
  </si>
  <si>
    <t>Александр Юрышев</t>
  </si>
  <si>
    <t>Юрышев А.А.Стажер</t>
  </si>
  <si>
    <t>Юрышев А.А.Стажер Сектор закупок ЕСЭ-Инжиниринг  управления по закупкам работ и услуг ООО «ТД «ЕвроСибЭнерго»</t>
  </si>
  <si>
    <t>Юрышев Александр Александрович Стажер Сектор закупок ЕСЭ-Инжиниринг  управления по закупкам работ и услуг ООО «ТД «ЕвроСибЭнерго»</t>
  </si>
  <si>
    <t>8 3952 792-214</t>
  </si>
  <si>
    <t>YuryshevAA@eurosib-td.ru</t>
  </si>
  <si>
    <t>Александр Юрышев YuryshevAA@eurosib-td.ru</t>
  </si>
  <si>
    <t>Начальник сектора Сектор закупок ГЭС управления по закупкам работ и услуг</t>
  </si>
  <si>
    <t>Сектор закупок ГЭС управления по закупкам работ и услуг</t>
  </si>
  <si>
    <t>Лопух А.И.Начальник сектора</t>
  </si>
  <si>
    <t>Лопух А.И.Начальник сектора Сектор закупок ГЭС управления по закупкам работ и услуг ООО «ТД «ЕвроСибЭнерго»</t>
  </si>
  <si>
    <t>Лопух Артем Иванович Начальник сектора Сектор закупок ГЭС управления по закупкам работ и услуг ООО «ТД «ЕвроСибЭнерго»</t>
  </si>
  <si>
    <t>8 3952 792-244</t>
  </si>
  <si>
    <t>Артем Лопух lopuh-ai@eurosib-td.ru</t>
  </si>
  <si>
    <t>Засыпкина Л.В.</t>
  </si>
  <si>
    <t>Специалист по закупкам 1 категории Сектор закупок ГЭС управления по закупкам работ и услуг</t>
  </si>
  <si>
    <t>Засыпкина Л.В.Специалист по закупкам 1 категории</t>
  </si>
  <si>
    <t>Засыпкина Л.В.Специалист по закупкам 1 категории Сектор закупок ГЭС управления по закупкам работ и услуг ООО «ТД «ЕвроСибЭнерго»</t>
  </si>
  <si>
    <t>Засыпкина Лариса Васильевна Специалист по закупкам 1 категории Сектор закупок ГЭС управления по закупкам работ и услуг ООО «ТД «ЕвроСибЭнерго»</t>
  </si>
  <si>
    <t>Лариса Засыпкина zasipkina_lv@eurosib-td.ru</t>
  </si>
  <si>
    <t>Начальник сектора Сектор закупок сетевых компаний  управления по закупкам работ и услуг</t>
  </si>
  <si>
    <t>Сектор закупок сетевых компаний  управления по закупкам работ и услуг</t>
  </si>
  <si>
    <t>Беседина Н.С.Начальник сектора</t>
  </si>
  <si>
    <t>Беседина Н.С.Начальник сектора Сектор закупок сетевых компаний  управления по закупкам работ и услуг ООО «ТД «ЕвроСибЭнерго»</t>
  </si>
  <si>
    <t>Беседина Наталия Сергеевна Начальник сектора Сектор закупок сетевых компаний  управления по закупкам работ и услуг ООО «ТД «ЕвроСибЭнерго»</t>
  </si>
  <si>
    <t>8 3952 794-483</t>
  </si>
  <si>
    <t>Наталия Беседина besedina_ns@eurosib-td.ru</t>
  </si>
  <si>
    <t>Специалист по закупкам 1 категории Сектор закупок сетевых компаний  управления по закупкам работ и услуг</t>
  </si>
  <si>
    <t>Пылаева О.П.Специалист по закупкам 1 категории</t>
  </si>
  <si>
    <t>Пылаева О.П.Специалист по закупкам 1 категории Сектор закупок сетевых компаний  управления по закупкам работ и услуг ООО «ТД «ЕвроСибЭнерго»</t>
  </si>
  <si>
    <t>Пылаева Ольга Павловна Специалист по закупкам 1 категории Сектор закупок сетевых компаний  управления по закупкам работ и услуг ООО «ТД «ЕвроСибЭнерго»</t>
  </si>
  <si>
    <t>8 3952 794-485</t>
  </si>
  <si>
    <t>Ольга Пылаева pylaeva_op@eurosib-td.ru</t>
  </si>
  <si>
    <t>8 3952 794-484</t>
  </si>
  <si>
    <t>Жанна Соловьева SolovievaZS@eurosib-td.ru</t>
  </si>
  <si>
    <t>ООО «ИЦ «ЕВРОСИБЭНЕРГО»</t>
  </si>
  <si>
    <t>Сектор</t>
  </si>
  <si>
    <t>Номер токена</t>
  </si>
  <si>
    <t>Column32</t>
  </si>
  <si>
    <t>Сектор методологии</t>
  </si>
  <si>
    <t>B583B7A0</t>
  </si>
  <si>
    <t>3С5F4803</t>
  </si>
  <si>
    <t>Специалист по закупкам Сектор методологии и автоматизации закупок управления по закупкам работ и услуг</t>
  </si>
  <si>
    <t>E2E1E1A4</t>
  </si>
  <si>
    <t>Петров Д.С.Специалист по закупкам</t>
  </si>
  <si>
    <t>Петров Д.С.Специалист по закупкам Сектор методологии и автоматизации закупок управления по закупкам работ и услуг ООО «ТД «ЕвроСибЭнерго»</t>
  </si>
  <si>
    <t>Петров Дмитрий Сергеевич Специалист по закупкам Сектор методологии и автоматизации закупок управления по закупкам работ и услуг ООО «ТД «ЕвроСибЭнерго»</t>
  </si>
  <si>
    <t>535108B0</t>
  </si>
  <si>
    <t>Прудников М.И.Специалист по закупкам</t>
  </si>
  <si>
    <t>Прудников М.И.Специалист по закупкам Сектор методологии и автоматизации закупок управления по закупкам работ и услуг ООО «ТД «ЕвроСибЭнерго»</t>
  </si>
  <si>
    <t>Прудников Максим Игоревич Специалист по закупкам Сектор методологии и автоматизации закупок управления по закупкам работ и услуг ООО «ТД «ЕвроСибЭнерго»</t>
  </si>
  <si>
    <t>Сектор планирования</t>
  </si>
  <si>
    <t>4C238625</t>
  </si>
  <si>
    <t>4C6C9DDF</t>
  </si>
  <si>
    <t>1053B6A8</t>
  </si>
  <si>
    <t>Сектор БЭК</t>
  </si>
  <si>
    <t>65A198B0</t>
  </si>
  <si>
    <t>D4F4643A</t>
  </si>
  <si>
    <t>6887784F</t>
  </si>
  <si>
    <t>Анжела</t>
  </si>
  <si>
    <t>Соболева</t>
  </si>
  <si>
    <t>Соболева А.В.</t>
  </si>
  <si>
    <t>Соболева Анжела Васильевна</t>
  </si>
  <si>
    <t>Анжела Соболева</t>
  </si>
  <si>
    <t>Соболева А.В.Специалист по закупкам</t>
  </si>
  <si>
    <t>Соболева А.В.Специалист по закупкам Сектор закупок БЭК и БЭК-ремонт управления по закупкам работ и услуг ООО «ТД «ЕвроСибЭнерго»</t>
  </si>
  <si>
    <t>Соболева Анжела Васильевна Специалист по закупкам Сектор закупок БЭК и БЭК-ремонт управления по закупкам работ и услуг ООО «ТД «ЕвроСибЭнерго»</t>
  </si>
  <si>
    <t>soboleva_av@eurosib-td.ru</t>
  </si>
  <si>
    <t>Анжела Соболева soboleva_av@eurosib-td.ru</t>
  </si>
  <si>
    <t>Швайкина Т.А.Специалист по закупкам</t>
  </si>
  <si>
    <t>Швайкина Т.А.Специалист по закупкам Сектор закупок БЭК и БЭК-ремонт управления по закупкам работ и услуг ООО «ТД «ЕвроСибЭнерго»</t>
  </si>
  <si>
    <t>Швайкина Татьяна Александровна Специалист по закупкам Сектор закупок БЭК и БЭК-ремонт управления по закупкам работ и услуг ООО «ТД «ЕвроСибЭнерго»</t>
  </si>
  <si>
    <t>D74FF4AD</t>
  </si>
  <si>
    <t>Сектор ЕСЭ</t>
  </si>
  <si>
    <t>D88092C4</t>
  </si>
  <si>
    <t>8D4C66B0</t>
  </si>
  <si>
    <t>Сектор ГЭС</t>
  </si>
  <si>
    <t>BCABC033</t>
  </si>
  <si>
    <t>D1BA48B6</t>
  </si>
  <si>
    <t>Сектор ИЭСК</t>
  </si>
  <si>
    <t>Специалист по закупкам Сектор закупок сетевых компаний  управления по закупкам работ и услуг</t>
  </si>
  <si>
    <t>Соловьева Ж.С.Специалист по закупкам</t>
  </si>
  <si>
    <t>Соловьева Ж.С.Специалист по закупкам Сектор закупок сетевых компаний  управления по закупкам работ и услуг ООО «ТД «ЕвроСибЭнерго»</t>
  </si>
  <si>
    <t>Соловьева Жанна Сергеевна Специалист по закупкам Сектор закупок сетевых компаний  управления по закупкам работ и услуг ООО «ТД «ЕвроСибЭнерго»</t>
  </si>
  <si>
    <t>Комментарий, FB от участника</t>
  </si>
  <si>
    <t xml:space="preserve"> Департамент по капитальному строительству</t>
  </si>
  <si>
    <t>Инженер по надзору за строительством Зеленовский Павел Николаевич</t>
  </si>
  <si>
    <t>Выполнение работ по строительству железобетонных конструкций каркаса</t>
  </si>
  <si>
    <t>Административное здание по адресу: г. Иркутск, Кировский р-н, ул. 5-ой Армии, 2-а</t>
  </si>
  <si>
    <t>с 01.11.2022г. по 31.01.202г.</t>
  </si>
  <si>
    <t>Проектная документация:раздел КЖ,ВОР,ТЗ,ПЗ, график.</t>
  </si>
  <si>
    <t xml:space="preserve"> Руководитель группыпо реализации непроизводственных проектов Уткин Юрий Александрович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</si>
</sst>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[$-F800]dddd\,\ mmmm\ dd\,\ yyyy"/>
    <numFmt numFmtId="165" formatCode="#,##0.00;[Red]#,##0.00"/>
  </numFmts>
  <fonts count="41">
    <font>
      <sz val="11"/>
      <color theme="1"/>
      <name val="Calibri"/>
      <family val="2"/>
      <scheme val="minor"/>
    </font>
    <font>
      <b/>
      <sz val="10"/>
      <color theme="1"/>
      <name val="PT Sans"/>
      <family val="2"/>
      <charset val="204"/>
    </font>
    <font>
      <b/>
      <sz val="14"/>
      <color theme="1"/>
      <name val="PT Sans Caption"/>
      <family val="2"/>
      <charset val="204"/>
    </font>
    <font>
      <b/>
      <sz val="11"/>
      <color theme="1"/>
      <name val="Calibri"/>
      <family val="2"/>
      <charset val="204"/>
      <scheme val="minor"/>
    </font>
    <font>
      <b/>
      <sz val="11"/>
      <color theme="1"/>
      <name val="PT Sans Caption"/>
      <family val="2"/>
      <charset val="204"/>
    </font>
    <font>
      <sz val="10"/>
      <name val="Arial Cyr"/>
      <family val="2"/>
      <charset val="204"/>
    </font>
    <font>
      <sz val="11"/>
      <color rgb="FF000000"/>
      <name val="Calibri"/>
      <family val="2"/>
      <charset val="204"/>
    </font>
    <font>
      <sz val="12"/>
      <color indexed="8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i/>
      <sz val="12"/>
      <color theme="1"/>
      <name val="PT Sans"/>
      <family val="2"/>
      <charset val="204"/>
    </font>
    <font>
      <b/>
      <i/>
      <sz val="12"/>
      <color theme="1"/>
      <name val="PT Sans"/>
      <charset val="204"/>
    </font>
    <font>
      <sz val="12"/>
      <color theme="1"/>
      <name val="Calibri"/>
      <family val="2"/>
      <scheme val="minor"/>
    </font>
    <font>
      <i/>
      <sz val="12"/>
      <color theme="1"/>
      <name val="PT Sans"/>
      <charset val="204"/>
    </font>
    <font>
      <b/>
      <sz val="12"/>
      <color theme="1"/>
      <name val="PT Sans"/>
      <family val="2"/>
      <charset val="204"/>
    </font>
    <font>
      <b/>
      <sz val="14"/>
      <color theme="1"/>
      <name val="PT Sans"/>
      <family val="2"/>
      <charset val="204"/>
    </font>
    <font>
      <sz val="12"/>
      <color theme="1"/>
      <name val="PT Sans"/>
      <family val="2"/>
      <charset val="204"/>
    </font>
    <font>
      <sz val="12"/>
      <color theme="1"/>
      <name val="PT Sans"/>
      <charset val="204"/>
    </font>
    <font>
      <sz val="14"/>
      <color theme="1"/>
      <name val="PT Sans"/>
      <charset val="204"/>
    </font>
    <font>
      <sz val="12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PT Sans"/>
    </font>
    <font>
      <u/>
      <sz val="11"/>
      <color theme="10"/>
      <name val="Calibri"/>
      <family val="2"/>
      <scheme val="minor"/>
    </font>
    <font>
      <sz val="10"/>
      <color indexed="8"/>
      <name val="Arial"/>
      <family val="2"/>
      <charset val="204"/>
    </font>
    <font>
      <u/>
      <sz val="11"/>
      <color indexed="12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b/>
      <i/>
      <sz val="12"/>
      <color theme="1"/>
      <name val="Calibri"/>
      <family val="2"/>
      <charset val="204"/>
      <scheme val="minor"/>
    </font>
    <font>
      <i/>
      <sz val="12"/>
      <color rgb="FFFF0000"/>
      <name val="Calibri"/>
      <family val="2"/>
      <charset val="204"/>
      <scheme val="minor"/>
    </font>
    <font>
      <b/>
      <sz val="12"/>
      <color theme="0" tint="-0.249977111117893"/>
      <name val="Calibri"/>
      <family val="2"/>
      <charset val="204"/>
      <scheme val="minor"/>
    </font>
    <font>
      <sz val="12"/>
      <color theme="1" tint="0.499984740745262"/>
      <name val="Calibri"/>
      <family val="2"/>
      <charset val="204"/>
      <scheme val="minor"/>
    </font>
    <font>
      <sz val="12"/>
      <color theme="0" tint="-0.249977111117893"/>
      <name val="Calibri"/>
      <family val="2"/>
      <charset val="204"/>
      <scheme val="minor"/>
    </font>
    <font>
      <i/>
      <sz val="12"/>
      <color theme="1"/>
      <name val="Calibri"/>
      <family val="2"/>
      <charset val="204"/>
      <scheme val="minor"/>
    </font>
    <font>
      <b/>
      <sz val="16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0"/>
      <color theme="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2">
    <border>
      <left/>
      <right/>
      <top/>
      <bottom/>
      <diagonal/>
    </border>
    <border>
      <left style="dotted">
        <color auto="1"/>
      </left>
      <right style="dotted">
        <color auto="1"/>
      </right>
      <top style="dotted">
        <color auto="1"/>
      </top>
      <bottom style="dotted">
        <color auto="1"/>
      </bottom>
      <diagonal/>
    </border>
    <border>
      <left/>
      <right/>
      <top style="dotted">
        <color auto="1"/>
      </top>
      <bottom/>
      <diagonal/>
    </border>
    <border>
      <left style="dotted">
        <color auto="1"/>
      </left>
      <right/>
      <top style="dotted">
        <color auto="1"/>
      </top>
      <bottom style="dotted">
        <color auto="1"/>
      </bottom>
      <diagonal/>
    </border>
    <border>
      <left/>
      <right/>
      <top style="dotted">
        <color auto="1"/>
      </top>
      <bottom style="dotted">
        <color auto="1"/>
      </bottom>
      <diagonal/>
    </border>
    <border>
      <left/>
      <right/>
      <top/>
      <bottom style="dotted">
        <color auto="1"/>
      </bottom>
      <diagonal/>
    </border>
    <border>
      <left style="dotted">
        <color auto="1"/>
      </left>
      <right style="dotted">
        <color auto="1"/>
      </right>
      <top style="dotted">
        <color auto="1"/>
      </top>
      <bottom/>
      <diagonal/>
    </border>
    <border>
      <left style="dotted">
        <color auto="1"/>
      </left>
      <right/>
      <top/>
      <bottom style="dotted">
        <color auto="1"/>
      </bottom>
      <diagonal/>
    </border>
    <border>
      <left style="dotted">
        <color auto="1"/>
      </left>
      <right style="dotted">
        <color auto="1"/>
      </right>
      <top/>
      <bottom style="dotted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tted">
        <color auto="1"/>
      </right>
      <top style="dotted">
        <color auto="1"/>
      </top>
      <bottom style="dotted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0">
    <xf numFmtId="0" fontId="0" fillId="0" borderId="0"/>
    <xf numFmtId="0" fontId="2" fillId="0" borderId="0" applyFill="0" applyBorder="0">
      <alignment horizontal="left" vertical="center"/>
    </xf>
    <xf numFmtId="0" fontId="4" fillId="0" borderId="0" applyNumberFormat="0" applyFill="0" applyBorder="0" applyProtection="0">
      <alignment horizontal="left" vertical="center"/>
    </xf>
    <xf numFmtId="0" fontId="1" fillId="0" borderId="0" applyFill="0" applyBorder="0" applyProtection="0">
      <alignment horizontal="left" vertical="center"/>
    </xf>
    <xf numFmtId="0" fontId="1" fillId="0" borderId="0" applyNumberFormat="0" applyFill="0" applyBorder="0" applyProtection="0">
      <alignment horizontal="left" vertical="center"/>
    </xf>
    <xf numFmtId="0" fontId="5" fillId="0" borderId="0"/>
    <xf numFmtId="0" fontId="6" fillId="0" borderId="0"/>
    <xf numFmtId="0" fontId="6" fillId="0" borderId="0"/>
    <xf numFmtId="0" fontId="25" fillId="0" borderId="0" applyNumberFormat="0" applyFill="0" applyBorder="0" applyAlignment="0" applyProtection="0"/>
    <xf numFmtId="0" fontId="26" fillId="0" borderId="0"/>
  </cellStyleXfs>
  <cellXfs count="143">
    <xf numFmtId="0" fontId="0" fillId="0" borderId="0" xfId="0"/>
    <xf numFmtId="0" fontId="11" fillId="0" borderId="0" xfId="0" applyFont="1" applyAlignment="1">
      <alignment horizontal="center" vertical="center" wrapText="1"/>
    </xf>
    <xf numFmtId="0" fontId="11" fillId="0" borderId="0" xfId="0" applyFont="1" applyBorder="1" applyAlignment="1">
      <alignment vertical="center" wrapText="1"/>
    </xf>
    <xf numFmtId="0" fontId="11" fillId="0" borderId="0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right" vertical="center" wrapText="1"/>
    </xf>
    <xf numFmtId="3" fontId="11" fillId="0" borderId="1" xfId="0" applyNumberFormat="1" applyFont="1" applyBorder="1" applyAlignment="1">
      <alignment horizontal="center" vertical="center" wrapText="1"/>
    </xf>
    <xf numFmtId="2" fontId="11" fillId="0" borderId="1" xfId="0" applyNumberFormat="1" applyFont="1" applyBorder="1" applyAlignment="1">
      <alignment horizontal="left" vertical="center" wrapText="1"/>
    </xf>
    <xf numFmtId="0" fontId="15" fillId="0" borderId="0" xfId="0" applyNumberFormat="1" applyFont="1" applyAlignment="1">
      <alignment vertical="center" wrapText="1"/>
    </xf>
    <xf numFmtId="0" fontId="17" fillId="0" borderId="0" xfId="0" applyNumberFormat="1" applyFont="1" applyBorder="1" applyAlignment="1">
      <alignment vertical="center" wrapText="1"/>
    </xf>
    <xf numFmtId="0" fontId="15" fillId="0" borderId="0" xfId="0" applyNumberFormat="1" applyFont="1" applyAlignment="1">
      <alignment horizontal="left" vertical="center" wrapText="1"/>
    </xf>
    <xf numFmtId="0" fontId="19" fillId="0" borderId="0" xfId="0" applyNumberFormat="1" applyFont="1" applyBorder="1" applyAlignment="1" applyProtection="1">
      <alignment horizontal="left" vertical="center" wrapText="1"/>
      <protection locked="0"/>
    </xf>
    <xf numFmtId="0" fontId="22" fillId="0" borderId="0" xfId="0" applyNumberFormat="1" applyFont="1" applyAlignment="1">
      <alignment vertical="center" wrapText="1"/>
    </xf>
    <xf numFmtId="0" fontId="17" fillId="0" borderId="0" xfId="0" applyNumberFormat="1" applyFont="1" applyBorder="1" applyAlignment="1">
      <alignment horizontal="left" vertical="center" wrapText="1"/>
    </xf>
    <xf numFmtId="0" fontId="19" fillId="0" borderId="0" xfId="0" applyNumberFormat="1" applyFont="1" applyBorder="1" applyAlignment="1">
      <alignment horizontal="left" vertical="center" wrapText="1"/>
    </xf>
    <xf numFmtId="0" fontId="20" fillId="0" borderId="0" xfId="0" applyNumberFormat="1" applyFont="1" applyFill="1" applyBorder="1" applyAlignment="1" applyProtection="1">
      <alignment horizontal="left" vertical="center" wrapText="1"/>
      <protection locked="0"/>
    </xf>
    <xf numFmtId="0" fontId="19" fillId="0" borderId="0" xfId="0" applyNumberFormat="1" applyFont="1" applyFill="1" applyBorder="1" applyAlignment="1" applyProtection="1">
      <alignment horizontal="left" vertical="center" wrapText="1"/>
      <protection locked="0"/>
    </xf>
    <xf numFmtId="0" fontId="21" fillId="0" borderId="0" xfId="0" applyNumberFormat="1" applyFont="1" applyBorder="1" applyAlignment="1">
      <alignment vertical="center" wrapText="1"/>
    </xf>
    <xf numFmtId="0" fontId="19" fillId="0" borderId="0" xfId="0" applyNumberFormat="1" applyFont="1" applyBorder="1" applyAlignment="1">
      <alignment horizontal="center" vertical="center" wrapText="1"/>
    </xf>
    <xf numFmtId="0" fontId="14" fillId="0" borderId="0" xfId="0" applyNumberFormat="1" applyFont="1" applyBorder="1" applyAlignment="1">
      <alignment horizontal="left" vertical="center" wrapText="1"/>
    </xf>
    <xf numFmtId="0" fontId="23" fillId="0" borderId="0" xfId="0" applyNumberFormat="1" applyFont="1" applyAlignment="1">
      <alignment vertical="center" wrapText="1"/>
    </xf>
    <xf numFmtId="0" fontId="9" fillId="2" borderId="0" xfId="0" applyFont="1" applyFill="1" applyAlignment="1" applyProtection="1">
      <alignment horizontal="left" vertical="top" wrapText="1"/>
      <protection locked="0"/>
    </xf>
    <xf numFmtId="49" fontId="9" fillId="2" borderId="0" xfId="0" applyNumberFormat="1" applyFont="1" applyFill="1" applyAlignment="1" applyProtection="1">
      <alignment horizontal="left" vertical="top" wrapText="1"/>
      <protection locked="0"/>
    </xf>
    <xf numFmtId="0" fontId="9" fillId="2" borderId="0" xfId="0" applyFont="1" applyFill="1" applyAlignment="1">
      <alignment horizontal="left" vertical="top" wrapText="1"/>
    </xf>
    <xf numFmtId="49" fontId="9" fillId="2" borderId="0" xfId="0" applyNumberFormat="1" applyFont="1" applyFill="1" applyAlignment="1">
      <alignment horizontal="left" vertical="top" wrapText="1"/>
    </xf>
    <xf numFmtId="0" fontId="19" fillId="0" borderId="0" xfId="0" applyFont="1" applyFill="1" applyBorder="1" applyAlignment="1">
      <alignment vertical="top" wrapText="1"/>
    </xf>
    <xf numFmtId="0" fontId="7" fillId="2" borderId="9" xfId="6" applyFont="1" applyFill="1" applyBorder="1" applyAlignment="1">
      <alignment horizontal="left" vertical="top" wrapText="1"/>
    </xf>
    <xf numFmtId="0" fontId="27" fillId="2" borderId="9" xfId="9" applyFont="1" applyFill="1" applyBorder="1" applyAlignment="1">
      <alignment horizontal="left" vertical="top" wrapText="1"/>
    </xf>
    <xf numFmtId="0" fontId="28" fillId="2" borderId="9" xfId="8" applyFont="1" applyFill="1" applyBorder="1" applyAlignment="1">
      <alignment horizontal="left" vertical="top" wrapText="1"/>
    </xf>
    <xf numFmtId="0" fontId="9" fillId="2" borderId="9" xfId="0" applyFont="1" applyFill="1" applyBorder="1" applyAlignment="1">
      <alignment horizontal="left" vertical="top" wrapText="1"/>
    </xf>
    <xf numFmtId="0" fontId="7" fillId="2" borderId="9" xfId="7" applyFont="1" applyFill="1" applyBorder="1" applyAlignment="1">
      <alignment horizontal="left" vertical="top" wrapText="1"/>
    </xf>
    <xf numFmtId="14" fontId="9" fillId="2" borderId="9" xfId="0" applyNumberFormat="1" applyFont="1" applyFill="1" applyBorder="1" applyAlignment="1">
      <alignment horizontal="left" vertical="top" wrapText="1"/>
    </xf>
    <xf numFmtId="0" fontId="25" fillId="2" borderId="9" xfId="8" applyFill="1" applyBorder="1" applyAlignment="1">
      <alignment horizontal="left" vertical="top" wrapText="1"/>
    </xf>
    <xf numFmtId="164" fontId="16" fillId="2" borderId="0" xfId="0" applyNumberFormat="1" applyFont="1" applyFill="1" applyBorder="1" applyAlignment="1" applyProtection="1">
      <alignment vertical="center" wrapText="1"/>
      <protection locked="0"/>
    </xf>
    <xf numFmtId="0" fontId="0" fillId="2" borderId="11" xfId="0" applyFont="1" applyFill="1" applyBorder="1" applyAlignment="1">
      <alignment horizontal="left" vertical="top" wrapText="1"/>
    </xf>
    <xf numFmtId="0" fontId="28" fillId="2" borderId="11" xfId="8" applyFont="1" applyFill="1" applyBorder="1" applyAlignment="1">
      <alignment horizontal="left" vertical="top" wrapText="1"/>
    </xf>
    <xf numFmtId="0" fontId="9" fillId="2" borderId="11" xfId="0" applyFont="1" applyFill="1" applyBorder="1" applyAlignment="1">
      <alignment horizontal="left" vertical="top" wrapText="1"/>
    </xf>
    <xf numFmtId="0" fontId="0" fillId="0" borderId="0" xfId="0" applyAlignment="1">
      <alignment vertical="top" wrapText="1"/>
    </xf>
    <xf numFmtId="0" fontId="3" fillId="0" borderId="0" xfId="0" applyFont="1" applyAlignment="1">
      <alignment vertical="top" wrapText="1"/>
    </xf>
    <xf numFmtId="0" fontId="29" fillId="0" borderId="9" xfId="0" applyFont="1" applyBorder="1" applyAlignment="1">
      <alignment vertical="center" wrapText="1"/>
    </xf>
    <xf numFmtId="0" fontId="29" fillId="0" borderId="9" xfId="0" applyFont="1" applyBorder="1" applyAlignment="1">
      <alignment vertical="top" wrapText="1"/>
    </xf>
    <xf numFmtId="0" fontId="0" fillId="0" borderId="0" xfId="0" applyAlignment="1">
      <alignment vertical="center" wrapText="1"/>
    </xf>
    <xf numFmtId="0" fontId="9" fillId="2" borderId="0" xfId="0" applyFont="1" applyFill="1" applyAlignment="1" applyProtection="1">
      <alignment horizontal="center" vertical="center" wrapText="1"/>
      <protection locked="0"/>
    </xf>
    <xf numFmtId="0" fontId="11" fillId="0" borderId="1" xfId="0" applyFont="1" applyBorder="1" applyAlignment="1">
      <alignment horizontal="center" vertical="center" wrapText="1"/>
    </xf>
    <xf numFmtId="0" fontId="24" fillId="0" borderId="0" xfId="0" applyNumberFormat="1" applyFont="1" applyBorder="1" applyAlignment="1">
      <alignment horizontal="center" vertical="center" wrapText="1"/>
    </xf>
    <xf numFmtId="165" fontId="20" fillId="2" borderId="0" xfId="0" applyNumberFormat="1" applyFont="1" applyFill="1" applyBorder="1" applyAlignment="1" applyProtection="1">
      <alignment horizontal="left" vertical="center" wrapText="1"/>
    </xf>
    <xf numFmtId="165" fontId="20" fillId="0" borderId="0" xfId="0" applyNumberFormat="1" applyFont="1" applyFill="1" applyBorder="1" applyAlignment="1" applyProtection="1">
      <alignment horizontal="left" vertical="center" wrapText="1"/>
      <protection locked="0"/>
    </xf>
    <xf numFmtId="0" fontId="9" fillId="2" borderId="0" xfId="0" applyFont="1" applyFill="1" applyAlignment="1" applyProtection="1">
      <alignment horizontal="left" vertical="center" wrapText="1"/>
    </xf>
    <xf numFmtId="0" fontId="34" fillId="2" borderId="0" xfId="0" applyFont="1" applyFill="1" applyAlignment="1" applyProtection="1">
      <alignment horizontal="center" vertical="center" wrapText="1"/>
    </xf>
    <xf numFmtId="0" fontId="35" fillId="2" borderId="0" xfId="0" applyFont="1" applyFill="1" applyBorder="1" applyAlignment="1" applyProtection="1">
      <alignment vertical="center" wrapText="1"/>
      <protection locked="0"/>
    </xf>
    <xf numFmtId="0" fontId="36" fillId="2" borderId="0" xfId="0" applyFont="1" applyFill="1" applyAlignment="1" applyProtection="1">
      <alignment horizontal="left" vertical="center" wrapText="1"/>
      <protection locked="0"/>
    </xf>
    <xf numFmtId="0" fontId="36" fillId="2" borderId="0" xfId="0" applyFont="1" applyFill="1" applyAlignment="1" applyProtection="1">
      <alignment horizontal="center" vertical="center" wrapText="1"/>
    </xf>
    <xf numFmtId="1" fontId="9" fillId="2" borderId="1" xfId="3" applyNumberFormat="1" applyFont="1" applyFill="1" applyBorder="1" applyAlignment="1" applyProtection="1">
      <alignment horizontal="center" vertical="center" wrapText="1"/>
      <protection locked="0" hidden="1"/>
    </xf>
    <xf numFmtId="0" fontId="9" fillId="2" borderId="0" xfId="0" applyFont="1" applyFill="1" applyAlignment="1" applyProtection="1">
      <alignment horizontal="left" vertical="center" wrapText="1"/>
      <protection locked="0"/>
    </xf>
    <xf numFmtId="0" fontId="11" fillId="2" borderId="0" xfId="0" applyFont="1" applyFill="1" applyAlignment="1" applyProtection="1">
      <alignment vertical="top" wrapText="1"/>
    </xf>
    <xf numFmtId="1" fontId="9" fillId="2" borderId="0" xfId="0" applyNumberFormat="1" applyFont="1" applyFill="1" applyAlignment="1" applyProtection="1">
      <alignment horizontal="center" vertical="center" wrapText="1"/>
      <protection locked="0"/>
    </xf>
    <xf numFmtId="0" fontId="9" fillId="2" borderId="0" xfId="0" applyFont="1" applyFill="1" applyBorder="1" applyAlignment="1" applyProtection="1">
      <alignment horizontal="left" vertical="center" wrapText="1"/>
      <protection locked="0"/>
    </xf>
    <xf numFmtId="0" fontId="37" fillId="2" borderId="0" xfId="0" applyFont="1" applyFill="1" applyBorder="1" applyAlignment="1" applyProtection="1">
      <alignment horizontal="left" vertical="center" wrapText="1"/>
      <protection locked="0"/>
    </xf>
    <xf numFmtId="0" fontId="37" fillId="2" borderId="0" xfId="0" applyFont="1" applyFill="1" applyAlignment="1" applyProtection="1">
      <alignment horizontal="left" vertical="center" wrapText="1"/>
      <protection locked="0"/>
    </xf>
    <xf numFmtId="2" fontId="11" fillId="3" borderId="1" xfId="0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9" fillId="2" borderId="1" xfId="0" applyFont="1" applyFill="1" applyBorder="1" applyAlignment="1" applyProtection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164" fontId="37" fillId="2" borderId="0" xfId="0" applyNumberFormat="1" applyFont="1" applyFill="1" applyBorder="1" applyAlignment="1" applyProtection="1">
      <alignment vertical="center" wrapText="1"/>
      <protection locked="0"/>
    </xf>
    <xf numFmtId="0" fontId="9" fillId="0" borderId="0" xfId="0" applyNumberFormat="1" applyFont="1" applyBorder="1" applyAlignment="1">
      <alignment vertical="center" wrapText="1"/>
    </xf>
    <xf numFmtId="164" fontId="32" fillId="2" borderId="0" xfId="0" applyNumberFormat="1" applyFont="1" applyFill="1" applyBorder="1" applyAlignment="1" applyProtection="1">
      <alignment horizontal="left" vertical="center" wrapText="1"/>
      <protection locked="0"/>
    </xf>
    <xf numFmtId="0" fontId="9" fillId="0" borderId="0" xfId="0" applyNumberFormat="1" applyFont="1" applyFill="1" applyBorder="1" applyAlignment="1" applyProtection="1">
      <alignment horizontal="left" vertical="center" wrapText="1"/>
      <protection locked="0"/>
    </xf>
    <xf numFmtId="0" fontId="9" fillId="0" borderId="0" xfId="0" applyNumberFormat="1" applyFont="1" applyBorder="1" applyAlignment="1">
      <alignment horizontal="left" vertical="center" wrapText="1"/>
    </xf>
    <xf numFmtId="4" fontId="9" fillId="0" borderId="0" xfId="0" applyNumberFormat="1" applyFont="1" applyFill="1" applyBorder="1" applyAlignment="1" applyProtection="1">
      <alignment horizontal="left" vertical="center" wrapText="1"/>
      <protection locked="0"/>
    </xf>
    <xf numFmtId="0" fontId="9" fillId="0" borderId="0" xfId="0" applyNumberFormat="1" applyFont="1" applyBorder="1" applyAlignment="1" applyProtection="1">
      <alignment vertical="center" wrapText="1"/>
    </xf>
    <xf numFmtId="0" fontId="37" fillId="2" borderId="0" xfId="0" applyNumberFormat="1" applyFont="1" applyFill="1" applyBorder="1" applyAlignment="1" applyProtection="1">
      <alignment horizontal="left" vertical="center" wrapText="1"/>
      <protection locked="0"/>
    </xf>
    <xf numFmtId="0" fontId="37" fillId="0" borderId="0" xfId="0" applyNumberFormat="1" applyFont="1" applyBorder="1" applyAlignment="1" applyProtection="1">
      <alignment vertical="center" wrapText="1"/>
      <protection locked="0"/>
    </xf>
    <xf numFmtId="0" fontId="39" fillId="2" borderId="11" xfId="0" applyFont="1" applyFill="1" applyBorder="1" applyAlignment="1">
      <alignment horizontal="left" vertical="top" wrapText="1"/>
    </xf>
    <xf numFmtId="0" fontId="25" fillId="2" borderId="11" xfId="8" applyFill="1" applyBorder="1" applyAlignment="1">
      <alignment horizontal="left" vertical="top" wrapText="1"/>
    </xf>
    <xf numFmtId="4" fontId="9" fillId="2" borderId="3" xfId="0" applyNumberFormat="1" applyFont="1" applyFill="1" applyBorder="1" applyAlignment="1" applyProtection="1">
      <alignment horizontal="center" vertical="center" wrapText="1"/>
      <protection locked="0"/>
    </xf>
    <xf numFmtId="2" fontId="12" fillId="3" borderId="1" xfId="0" applyNumberFormat="1" applyFont="1" applyFill="1" applyBorder="1" applyAlignment="1" applyProtection="1">
      <alignment horizontal="center" vertical="center" wrapText="1"/>
      <protection locked="0"/>
    </xf>
    <xf numFmtId="2" fontId="11" fillId="0" borderId="1" xfId="0" applyNumberFormat="1" applyFont="1" applyBorder="1" applyAlignment="1" applyProtection="1">
      <alignment horizontal="left" vertical="center"/>
      <protection locked="0"/>
    </xf>
    <xf numFmtId="165" fontId="20" fillId="2" borderId="0" xfId="0" applyNumberFormat="1" applyFont="1" applyFill="1" applyBorder="1" applyAlignment="1" applyProtection="1">
      <alignment horizontal="left" vertical="center" wrapText="1"/>
      <protection locked="0"/>
    </xf>
    <xf numFmtId="0" fontId="15" fillId="0" borderId="0" xfId="0" applyNumberFormat="1" applyFont="1" applyBorder="1" applyAlignment="1" applyProtection="1">
      <alignment vertical="center" wrapText="1"/>
      <protection locked="0"/>
    </xf>
    <xf numFmtId="0" fontId="0" fillId="0" borderId="0" xfId="0" applyNumberFormat="1"/>
    <xf numFmtId="0" fontId="40" fillId="0" borderId="0" xfId="0" applyFont="1" applyAlignment="1" applyProtection="1">
      <alignment horizontal="center" vertical="center" wrapText="1"/>
    </xf>
    <xf numFmtId="0" fontId="9" fillId="2" borderId="1" xfId="0" applyFont="1" applyFill="1" applyBorder="1" applyAlignment="1" applyProtection="1">
      <alignment vertical="center" wrapText="1"/>
      <protection locked="0"/>
    </xf>
    <xf numFmtId="0" fontId="9" fillId="2" borderId="1" xfId="0" applyFont="1" applyFill="1" applyBorder="1" applyAlignment="1" applyProtection="1">
      <alignment horizontal="center" vertical="center" wrapText="1"/>
      <protection locked="0"/>
    </xf>
    <xf numFmtId="0" fontId="9" fillId="2" borderId="0" xfId="0" applyFont="1" applyFill="1" applyAlignment="1">
      <alignment horizontal="center" vertical="center" wrapText="1"/>
    </xf>
    <xf numFmtId="0" fontId="37" fillId="2" borderId="0" xfId="0" applyNumberFormat="1" applyFont="1" applyFill="1" applyBorder="1" applyAlignment="1" applyProtection="1">
      <alignment horizontal="left" vertical="center" wrapText="1"/>
      <protection locked="0"/>
    </xf>
    <xf numFmtId="0" fontId="9" fillId="2" borderId="1" xfId="0" applyFont="1" applyFill="1" applyBorder="1" applyAlignment="1" applyProtection="1">
      <alignment horizontal="left" vertical="center" wrapText="1"/>
      <protection hidden="1"/>
    </xf>
    <xf numFmtId="0" fontId="37" fillId="2" borderId="0" xfId="0" applyFont="1" applyFill="1" applyBorder="1" applyAlignment="1" applyProtection="1">
      <alignment horizontal="left" vertical="center" wrapText="1"/>
      <protection locked="0"/>
    </xf>
    <xf numFmtId="4" fontId="9" fillId="2" borderId="6" xfId="0" applyNumberFormat="1" applyFont="1" applyFill="1" applyBorder="1" applyAlignment="1" applyProtection="1">
      <alignment horizontal="left" vertical="center" wrapText="1"/>
      <protection locked="0"/>
    </xf>
    <xf numFmtId="164" fontId="32" fillId="2" borderId="7" xfId="0" applyNumberFormat="1" applyFont="1" applyFill="1" applyBorder="1" applyAlignment="1" applyProtection="1">
      <alignment horizontal="left" vertical="center" wrapText="1"/>
      <protection locked="0"/>
    </xf>
    <xf numFmtId="164" fontId="32" fillId="2" borderId="5" xfId="0" applyNumberFormat="1" applyFont="1" applyFill="1" applyBorder="1" applyAlignment="1" applyProtection="1">
      <alignment horizontal="left" vertical="center" wrapText="1"/>
      <protection locked="0"/>
    </xf>
    <xf numFmtId="0" fontId="9" fillId="2" borderId="3" xfId="0" applyFont="1" applyFill="1" applyBorder="1" applyAlignment="1" applyProtection="1">
      <alignment horizontal="left" vertical="center" wrapText="1"/>
      <protection hidden="1"/>
    </xf>
    <xf numFmtId="49" fontId="32" fillId="2" borderId="3" xfId="0" applyNumberFormat="1" applyFont="1" applyFill="1" applyBorder="1" applyAlignment="1" applyProtection="1">
      <alignment horizontal="left" vertical="center" wrapText="1"/>
      <protection locked="0"/>
    </xf>
    <xf numFmtId="49" fontId="32" fillId="2" borderId="4" xfId="0" applyNumberFormat="1" applyFont="1" applyFill="1" applyBorder="1" applyAlignment="1" applyProtection="1">
      <alignment horizontal="left" vertical="center" wrapText="1"/>
      <protection locked="0"/>
    </xf>
    <xf numFmtId="0" fontId="33" fillId="2" borderId="0" xfId="0" applyFont="1" applyFill="1" applyBorder="1" applyAlignment="1" applyProtection="1">
      <alignment horizontal="center" vertical="center" wrapText="1"/>
      <protection hidden="1"/>
    </xf>
    <xf numFmtId="164" fontId="32" fillId="2" borderId="3" xfId="0" applyNumberFormat="1" applyFont="1" applyFill="1" applyBorder="1" applyAlignment="1" applyProtection="1">
      <alignment horizontal="left" vertical="center" wrapText="1"/>
      <protection locked="0"/>
    </xf>
    <xf numFmtId="164" fontId="32" fillId="2" borderId="10" xfId="0" applyNumberFormat="1" applyFont="1" applyFill="1" applyBorder="1" applyAlignment="1" applyProtection="1">
      <alignment horizontal="left" vertical="center" wrapText="1"/>
      <protection locked="0"/>
    </xf>
    <xf numFmtId="0" fontId="10" fillId="3" borderId="0" xfId="0" applyFont="1" applyFill="1" applyBorder="1" applyAlignment="1" applyProtection="1">
      <alignment horizontal="center" vertical="center" wrapText="1"/>
      <protection locked="0"/>
    </xf>
    <xf numFmtId="0" fontId="35" fillId="2" borderId="0" xfId="0" applyFont="1" applyFill="1" applyBorder="1" applyAlignment="1" applyProtection="1">
      <alignment horizontal="right" vertical="center" wrapText="1"/>
      <protection locked="0"/>
    </xf>
    <xf numFmtId="0" fontId="9" fillId="2" borderId="10" xfId="0" applyFont="1" applyFill="1" applyBorder="1" applyAlignment="1" applyProtection="1">
      <alignment horizontal="left" vertical="center" wrapText="1"/>
      <protection hidden="1"/>
    </xf>
    <xf numFmtId="4" fontId="9" fillId="2" borderId="7" xfId="0" applyNumberFormat="1" applyFont="1" applyFill="1" applyBorder="1" applyAlignment="1" applyProtection="1">
      <alignment horizontal="left" vertical="center" wrapText="1"/>
      <protection locked="0"/>
    </xf>
    <xf numFmtId="4" fontId="9" fillId="2" borderId="5" xfId="0" applyNumberFormat="1" applyFont="1" applyFill="1" applyBorder="1" applyAlignment="1" applyProtection="1">
      <alignment horizontal="left" vertical="center" wrapText="1"/>
      <protection locked="0"/>
    </xf>
    <xf numFmtId="0" fontId="9" fillId="2" borderId="4" xfId="0" applyFont="1" applyFill="1" applyBorder="1" applyAlignment="1" applyProtection="1">
      <alignment horizontal="left" vertical="center" wrapText="1"/>
      <protection locked="0"/>
    </xf>
    <xf numFmtId="0" fontId="9" fillId="2" borderId="10" xfId="0" applyFont="1" applyFill="1" applyBorder="1" applyAlignment="1" applyProtection="1">
      <alignment horizontal="left" vertical="center" wrapText="1"/>
      <protection locked="0"/>
    </xf>
    <xf numFmtId="0" fontId="10" fillId="2" borderId="0" xfId="0" applyFont="1" applyFill="1" applyAlignment="1">
      <alignment horizontal="center" vertical="center" wrapText="1"/>
    </xf>
    <xf numFmtId="0" fontId="9" fillId="0" borderId="0" xfId="0" applyNumberFormat="1" applyFont="1" applyBorder="1" applyAlignment="1" applyProtection="1">
      <alignment horizontal="left" vertical="center" wrapText="1"/>
      <protection locked="0"/>
    </xf>
    <xf numFmtId="0" fontId="9" fillId="0" borderId="0" xfId="0" applyNumberFormat="1" applyFont="1" applyBorder="1" applyAlignment="1">
      <alignment horizontal="left" vertical="center" wrapText="1"/>
    </xf>
    <xf numFmtId="0" fontId="9" fillId="0" borderId="0" xfId="0" applyNumberFormat="1" applyFont="1" applyFill="1" applyBorder="1" applyAlignment="1">
      <alignment horizontal="right" vertical="center" wrapText="1"/>
    </xf>
    <xf numFmtId="0" fontId="37" fillId="2" borderId="0" xfId="0" applyNumberFormat="1" applyFont="1" applyFill="1" applyBorder="1" applyAlignment="1">
      <alignment horizontal="right" vertical="center" wrapText="1"/>
    </xf>
    <xf numFmtId="0" fontId="37" fillId="0" borderId="0" xfId="0" applyNumberFormat="1" applyFont="1" applyBorder="1" applyAlignment="1">
      <alignment horizontal="left" vertical="center" wrapText="1"/>
    </xf>
    <xf numFmtId="0" fontId="10" fillId="2" borderId="0" xfId="0" applyNumberFormat="1" applyFont="1" applyFill="1" applyBorder="1" applyAlignment="1">
      <alignment horizontal="center" vertical="center" wrapText="1"/>
    </xf>
    <xf numFmtId="0" fontId="9" fillId="3" borderId="0" xfId="0" applyNumberFormat="1" applyFont="1" applyFill="1" applyBorder="1" applyAlignment="1">
      <alignment horizontal="center" vertical="center" wrapText="1"/>
    </xf>
    <xf numFmtId="0" fontId="37" fillId="2" borderId="0" xfId="0" applyNumberFormat="1" applyFont="1" applyFill="1" applyBorder="1" applyAlignment="1" applyProtection="1">
      <alignment horizontal="left" vertical="center" wrapText="1"/>
      <protection locked="0"/>
    </xf>
    <xf numFmtId="0" fontId="37" fillId="0" borderId="0" xfId="0" applyNumberFormat="1" applyFont="1" applyBorder="1" applyAlignment="1" applyProtection="1">
      <alignment horizontal="left" vertical="center" wrapText="1"/>
      <protection locked="0"/>
    </xf>
    <xf numFmtId="0" fontId="10" fillId="0" borderId="0" xfId="0" applyNumberFormat="1" applyFont="1" applyBorder="1" applyAlignment="1">
      <alignment horizontal="center" vertical="center" wrapText="1"/>
    </xf>
    <xf numFmtId="0" fontId="19" fillId="0" borderId="0" xfId="0" applyNumberFormat="1" applyFont="1" applyFill="1" applyBorder="1" applyAlignment="1">
      <alignment horizontal="right" vertical="center" wrapText="1"/>
    </xf>
    <xf numFmtId="0" fontId="14" fillId="0" borderId="0" xfId="0" applyNumberFormat="1" applyFont="1" applyBorder="1" applyAlignment="1">
      <alignment horizontal="left" vertical="center" wrapText="1"/>
    </xf>
    <xf numFmtId="0" fontId="14" fillId="2" borderId="0" xfId="0" applyNumberFormat="1" applyFont="1" applyFill="1" applyBorder="1" applyAlignment="1">
      <alignment horizontal="left" vertical="center" wrapText="1"/>
    </xf>
    <xf numFmtId="0" fontId="19" fillId="3" borderId="0" xfId="0" applyNumberFormat="1" applyFont="1" applyFill="1" applyBorder="1" applyAlignment="1">
      <alignment horizontal="center" vertical="center" wrapText="1"/>
    </xf>
    <xf numFmtId="0" fontId="19" fillId="0" borderId="0" xfId="0" applyNumberFormat="1" applyFont="1" applyBorder="1" applyAlignment="1">
      <alignment horizontal="left" vertical="center" wrapText="1"/>
    </xf>
    <xf numFmtId="0" fontId="18" fillId="0" borderId="0" xfId="0" applyNumberFormat="1" applyFont="1" applyBorder="1" applyAlignment="1">
      <alignment horizontal="right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16" fillId="2" borderId="0" xfId="0" applyNumberFormat="1" applyFont="1" applyFill="1" applyBorder="1" applyAlignment="1">
      <alignment horizontal="right" vertical="center" wrapText="1"/>
    </xf>
    <xf numFmtId="0" fontId="18" fillId="2" borderId="0" xfId="0" applyNumberFormat="1" applyFont="1" applyFill="1" applyBorder="1" applyAlignment="1">
      <alignment horizontal="center" vertical="center" wrapText="1"/>
    </xf>
    <xf numFmtId="0" fontId="13" fillId="2" borderId="0" xfId="0" applyNumberFormat="1" applyFont="1" applyFill="1" applyBorder="1" applyAlignment="1">
      <alignment horizontal="right" vertical="center" wrapText="1"/>
    </xf>
    <xf numFmtId="0" fontId="11" fillId="0" borderId="2" xfId="0" applyFont="1" applyBorder="1" applyAlignment="1">
      <alignment horizontal="center" vertical="center" wrapText="1"/>
    </xf>
    <xf numFmtId="4" fontId="9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9" fillId="2" borderId="4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Border="1" applyAlignment="1">
      <alignment horizontal="left" vertical="center" wrapText="1"/>
    </xf>
    <xf numFmtId="2" fontId="12" fillId="3" borderId="1" xfId="0" applyNumberFormat="1" applyFont="1" applyFill="1" applyBorder="1" applyAlignment="1" applyProtection="1">
      <alignment horizontal="center" vertical="center" wrapText="1"/>
      <protection locked="0"/>
    </xf>
    <xf numFmtId="4" fontId="9" fillId="2" borderId="3" xfId="0" applyNumberFormat="1" applyFont="1" applyFill="1" applyBorder="1" applyAlignment="1" applyProtection="1">
      <alignment horizontal="center" vertical="center" wrapText="1"/>
    </xf>
    <xf numFmtId="4" fontId="9" fillId="2" borderId="4" xfId="0" applyNumberFormat="1" applyFont="1" applyFill="1" applyBorder="1" applyAlignment="1" applyProtection="1">
      <alignment horizontal="center" vertical="center" wrapText="1"/>
    </xf>
    <xf numFmtId="2" fontId="11" fillId="3" borderId="1" xfId="0" applyNumberFormat="1" applyFont="1" applyFill="1" applyBorder="1" applyAlignment="1">
      <alignment horizontal="center" vertical="center" wrapText="1"/>
    </xf>
    <xf numFmtId="4" fontId="9" fillId="2" borderId="10" xfId="0" applyNumberFormat="1" applyFont="1" applyFill="1" applyBorder="1" applyAlignment="1" applyProtection="1">
      <alignment horizontal="center" vertical="center" wrapText="1"/>
      <protection locked="0"/>
    </xf>
    <xf numFmtId="2" fontId="11" fillId="3" borderId="6" xfId="0" applyNumberFormat="1" applyFont="1" applyFill="1" applyBorder="1" applyAlignment="1">
      <alignment horizontal="center" vertical="center" wrapText="1"/>
    </xf>
    <xf numFmtId="2" fontId="11" fillId="3" borderId="8" xfId="0" applyNumberFormat="1" applyFont="1" applyFill="1" applyBorder="1" applyAlignment="1">
      <alignment horizontal="center" vertical="center" wrapText="1"/>
    </xf>
    <xf numFmtId="0" fontId="38" fillId="3" borderId="0" xfId="0" applyFont="1" applyFill="1" applyBorder="1" applyAlignment="1">
      <alignment horizontal="center" vertical="center" wrapText="1"/>
    </xf>
    <xf numFmtId="0" fontId="12" fillId="0" borderId="0" xfId="0" applyFont="1" applyBorder="1" applyAlignment="1">
      <alignment horizontal="left" vertical="center" wrapText="1"/>
    </xf>
    <xf numFmtId="3" fontId="11" fillId="0" borderId="1" xfId="0" applyNumberFormat="1" applyFont="1" applyBorder="1" applyAlignment="1" applyProtection="1">
      <alignment horizontal="left" vertical="center"/>
      <protection locked="0"/>
    </xf>
    <xf numFmtId="0" fontId="12" fillId="3" borderId="1" xfId="0" applyFont="1" applyFill="1" applyBorder="1" applyAlignment="1">
      <alignment horizontal="center" vertical="center" wrapText="1"/>
    </xf>
    <xf numFmtId="2" fontId="12" fillId="2" borderId="1" xfId="0" applyNumberFormat="1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horizontal="center" vertical="center"/>
    </xf>
    <xf numFmtId="4" fontId="11" fillId="0" borderId="0" xfId="0" applyNumberFormat="1" applyFont="1" applyBorder="1" applyAlignment="1">
      <alignment horizontal="left" vertical="center" wrapText="1"/>
    </xf>
    <xf numFmtId="0" fontId="11" fillId="0" borderId="0" xfId="0" applyFont="1" applyBorder="1" applyAlignment="1" applyProtection="1">
      <alignment horizontal="left" vertical="center" wrapText="1"/>
      <protection locked="0"/>
    </xf>
    <xf numFmtId="0" fontId="8" fillId="3" borderId="0" xfId="0" applyFont="1" applyFill="1" applyBorder="1" applyAlignment="1">
      <alignment horizontal="center" vertical="center" wrapText="1"/>
    </xf>
  </cellXfs>
  <cellStyles count="10">
    <cellStyle name="№" xfId="3"/>
    <cellStyle name="Гиперссылка" xfId="8" builtinId="8"/>
    <cellStyle name="Заголовок раздела" xfId="2"/>
    <cellStyle name="Заголовок таблицы" xfId="4"/>
    <cellStyle name="Обычный" xfId="0" builtinId="0"/>
    <cellStyle name="Обычный 28" xfId="7"/>
    <cellStyle name="Обычный 4" xfId="5"/>
    <cellStyle name="Обычный 7" xfId="6"/>
    <cellStyle name="Обычный_Лист1" xfId="9"/>
    <cellStyle name="Титул" xfId="1"/>
  </cellStyles>
  <dxfs count="155"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fill>
        <patternFill patternType="solid">
          <fgColor indexed="64"/>
          <bgColor theme="0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/>
        <vertAlign val="baseline"/>
        <sz val="11"/>
        <color theme="10"/>
        <name val="Calibri"/>
        <scheme val="minor"/>
      </font>
      <fill>
        <patternFill patternType="solid">
          <fgColor indexed="64"/>
          <bgColor theme="0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fill>
        <patternFill patternType="solid">
          <fgColor indexed="64"/>
          <bgColor theme="0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alignment vertical="top" textRotation="0" wrapText="1" indent="0" justifyLastLine="0" shrinkToFit="0" readingOrder="0"/>
    </dxf>
    <dxf>
      <alignment horizontal="general" vertical="top" textRotation="0" wrapText="1" indent="0" justifyLastLine="0" shrinkToFit="0" readingOrder="0"/>
    </dxf>
    <dxf>
      <fill>
        <patternFill>
          <bgColor rgb="FFFF0000"/>
        </patternFill>
      </fill>
    </dxf>
    <dxf>
      <fill>
        <patternFill>
          <bgColor rgb="FFFFFFFF"/>
        </patternFill>
      </fill>
    </dxf>
    <dxf>
      <fill>
        <patternFill>
          <bgColor rgb="FFFFFFCC"/>
        </patternFill>
      </fill>
    </dxf>
    <dxf>
      <fill>
        <patternFill>
          <bgColor rgb="FFFFFFFF"/>
        </patternFill>
      </fill>
    </dxf>
    <dxf>
      <fill>
        <patternFill>
          <bgColor rgb="FFFFFFCC"/>
        </patternFill>
      </fill>
    </dxf>
    <dxf>
      <fill>
        <patternFill>
          <bgColor rgb="FFFFFFFF"/>
        </patternFill>
      </fill>
    </dxf>
    <dxf>
      <fill>
        <patternFill>
          <bgColor rgb="FFFFFFCC"/>
        </patternFill>
      </fill>
    </dxf>
    <dxf>
      <fill>
        <patternFill>
          <bgColor rgb="FFFFFFFF"/>
        </patternFill>
      </fill>
    </dxf>
    <dxf>
      <fill>
        <patternFill>
          <bgColor rgb="FFFFFFCC"/>
        </patternFill>
      </fill>
    </dxf>
    <dxf>
      <fill>
        <patternFill>
          <bgColor rgb="FFFFFFFF"/>
        </patternFill>
      </fill>
    </dxf>
    <dxf>
      <fill>
        <patternFill>
          <bgColor rgb="FFFFFFCC"/>
        </patternFill>
      </fill>
    </dxf>
    <dxf>
      <fill>
        <patternFill>
          <bgColor rgb="FFFFFFFF"/>
        </patternFill>
      </fill>
    </dxf>
    <dxf>
      <fill>
        <patternFill>
          <bgColor rgb="FFFFFFCC"/>
        </patternFill>
      </fill>
    </dxf>
    <dxf>
      <fill>
        <patternFill>
          <bgColor rgb="FFFFFFFF"/>
        </patternFill>
      </fill>
    </dxf>
    <dxf>
      <fill>
        <patternFill>
          <bgColor rgb="FFFFFFCC"/>
        </patternFill>
      </fill>
    </dxf>
    <dxf>
      <fill>
        <patternFill>
          <bgColor rgb="FFFFFFFF"/>
        </patternFill>
      </fill>
    </dxf>
    <dxf>
      <fill>
        <patternFill>
          <bgColor rgb="FFFFFFCC"/>
        </patternFill>
      </fill>
    </dxf>
    <dxf>
      <fill>
        <patternFill>
          <bgColor rgb="FFFFFFFF"/>
        </patternFill>
      </fill>
    </dxf>
    <dxf>
      <fill>
        <patternFill>
          <bgColor rgb="FFFFFFCC"/>
        </patternFill>
      </fill>
    </dxf>
    <dxf>
      <fill>
        <patternFill>
          <bgColor rgb="FFFFFFFF"/>
        </patternFill>
      </fill>
    </dxf>
    <dxf>
      <fill>
        <patternFill>
          <bgColor rgb="FFFFFFCC"/>
        </patternFill>
      </fill>
    </dxf>
    <dxf>
      <fill>
        <patternFill>
          <bgColor rgb="FFFFFFFF"/>
        </patternFill>
      </fill>
    </dxf>
    <dxf>
      <fill>
        <patternFill>
          <bgColor rgb="FFFFFFCC"/>
        </patternFill>
      </fill>
    </dxf>
    <dxf>
      <fill>
        <patternFill>
          <bgColor rgb="FFFFFFFF"/>
        </patternFill>
      </fill>
    </dxf>
    <dxf>
      <fill>
        <patternFill>
          <bgColor rgb="FFFFFFCC"/>
        </patternFill>
      </fill>
    </dxf>
    <dxf>
      <fill>
        <patternFill>
          <bgColor rgb="FFFFFFFF"/>
        </patternFill>
      </fill>
    </dxf>
    <dxf>
      <fill>
        <patternFill>
          <bgColor rgb="FFFFFFCC"/>
        </patternFill>
      </fill>
    </dxf>
    <dxf>
      <fill>
        <patternFill>
          <bgColor rgb="FFFFFFFF"/>
        </patternFill>
      </fill>
    </dxf>
    <dxf>
      <fill>
        <patternFill>
          <bgColor rgb="FFFFFFCC"/>
        </patternFill>
      </fill>
    </dxf>
    <dxf>
      <fill>
        <patternFill>
          <bgColor rgb="FFFFFFFF"/>
        </patternFill>
      </fill>
    </dxf>
    <dxf>
      <fill>
        <patternFill>
          <bgColor rgb="FFFFFFCC"/>
        </patternFill>
      </fill>
    </dxf>
    <dxf>
      <fill>
        <patternFill>
          <bgColor rgb="FFFFFFFF"/>
        </patternFill>
      </fill>
    </dxf>
    <dxf>
      <fill>
        <patternFill>
          <bgColor rgb="FFFFFFCC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rgb="FFFFFFFF"/>
        </patternFill>
      </fill>
    </dxf>
    <dxf>
      <fill>
        <patternFill>
          <bgColor rgb="FFFFFFCC"/>
        </patternFill>
      </fill>
    </dxf>
    <dxf>
      <fill>
        <patternFill>
          <bgColor rgb="FFFFFFFF"/>
        </patternFill>
      </fill>
    </dxf>
    <dxf>
      <fill>
        <patternFill>
          <bgColor rgb="FFFFFFCC"/>
        </patternFill>
      </fill>
    </dxf>
    <dxf>
      <fill>
        <patternFill>
          <bgColor rgb="FFFFFFFF"/>
        </patternFill>
      </fill>
    </dxf>
    <dxf>
      <fill>
        <patternFill>
          <bgColor rgb="FFFFFFCC"/>
        </patternFill>
      </fill>
    </dxf>
    <dxf>
      <fill>
        <patternFill>
          <bgColor rgb="FFFFFFFF"/>
        </patternFill>
      </fill>
    </dxf>
    <dxf>
      <fill>
        <patternFill>
          <bgColor rgb="FFFFFFCC"/>
        </patternFill>
      </fill>
    </dxf>
    <dxf>
      <fill>
        <patternFill>
          <bgColor rgb="FFFFFFFF"/>
        </patternFill>
      </fill>
    </dxf>
    <dxf>
      <fill>
        <patternFill>
          <bgColor rgb="FFFFFFCC"/>
        </patternFill>
      </fill>
    </dxf>
    <dxf>
      <fill>
        <patternFill>
          <bgColor rgb="FFFFFFFF"/>
        </patternFill>
      </fill>
    </dxf>
    <dxf>
      <fill>
        <patternFill>
          <bgColor rgb="FFFFFFCC"/>
        </patternFill>
      </fill>
    </dxf>
    <dxf>
      <font>
        <i val="0"/>
        <strike val="0"/>
        <outline val="0"/>
        <shadow val="0"/>
        <u val="none"/>
        <vertAlign val="baseline"/>
        <sz val="12"/>
        <color theme="1"/>
        <name val="PT Sans"/>
        <scheme val="none"/>
      </font>
      <numFmt numFmtId="165" formatCode="#,##0.00;[Red]#,##0.00"/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PT Sans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PT Sans"/>
        <scheme val="none"/>
      </font>
      <numFmt numFmtId="0" formatCode="General"/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PT Sans"/>
        <scheme val="none"/>
      </font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PT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PT Sans"/>
        <scheme val="none"/>
      </font>
      <numFmt numFmtId="0" formatCode="General"/>
      <alignment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PT Sans"/>
        <scheme val="none"/>
      </font>
      <numFmt numFmtId="0" formatCode="General"/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PT Sans"/>
        <scheme val="none"/>
      </font>
      <numFmt numFmtId="0" formatCode="General"/>
      <alignment horizontal="left" vertical="center" textRotation="0" wrapText="1" indent="0" justifyLastLine="0" shrinkToFit="0" readingOrder="0"/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rgb="FFFFFFCC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rgb="FFFFFFCC"/>
        </patternFill>
      </fill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fill>
        <patternFill patternType="solid">
          <fgColor indexed="64"/>
          <bgColor theme="0"/>
        </patternFill>
      </fill>
      <alignment horizontal="left" vertical="top" textRotation="0" wrapText="1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fill>
        <patternFill patternType="solid">
          <fgColor indexed="64"/>
          <bgColor theme="0"/>
        </patternFill>
      </fill>
      <alignment horizontal="left" vertical="top" textRotation="0" wrapText="1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fill>
        <patternFill patternType="solid">
          <fgColor indexed="64"/>
          <bgColor theme="0"/>
        </patternFill>
      </fill>
      <alignment horizontal="left" vertical="top" textRotation="0" wrapText="1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fill>
        <patternFill patternType="solid">
          <fgColor indexed="64"/>
          <bgColor theme="0"/>
        </patternFill>
      </fill>
      <alignment horizontal="left" vertical="top" textRotation="0" wrapText="1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numFmt numFmtId="30" formatCode="@"/>
      <fill>
        <patternFill patternType="solid">
          <fgColor indexed="64"/>
          <bgColor theme="0"/>
        </patternFill>
      </fill>
      <alignment horizontal="left" vertical="top" textRotation="0" wrapText="1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fill>
        <patternFill patternType="solid">
          <fgColor indexed="64"/>
          <bgColor theme="0"/>
        </patternFill>
      </fill>
      <alignment horizontal="left" vertical="top" textRotation="0" wrapText="1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fill>
        <patternFill patternType="solid">
          <fgColor indexed="64"/>
          <bgColor theme="0"/>
        </patternFill>
      </fill>
      <alignment horizontal="left" vertical="top" textRotation="0" wrapText="1" indent="0" justifyLastLine="0" shrinkToFit="0" readingOrder="0"/>
      <protection locked="0" hidden="0"/>
    </dxf>
    <dxf>
      <border outline="0">
        <bottom style="dotted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auto="1"/>
        </left>
        <right style="dotted">
          <color auto="1"/>
        </right>
        <top/>
        <bottom/>
      </border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</dxfs>
  <tableStyles count="0" defaultTableStyle="TableStyleMedium2" defaultPivotStyle="PivotStyleLight16"/>
  <colors>
    <mruColors>
      <color rgb="FFFFFFCC"/>
      <color rgb="FFFFFFFF"/>
      <color rgb="FFFFF6DD"/>
      <color rgb="FFF4FAD2"/>
      <color rgb="FFF9FCD0"/>
      <color rgb="FFFDFEC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1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4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3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connections" Target="connection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s/&#1047;&#1040;&#1050;&#1059;&#1055;&#1050;&#1048;/&#1054;&#1042;&#1055;%20&#1043;&#1050;_&#1044;&#1057;&#1055;/3%20&#1040;&#1083;&#1100;&#1073;&#1086;&#1084;%20&#1092;&#1086;&#1088;&#1084;/1_&#1047;&#1072;&#1103;&#1074;&#1082;&#1072;%20&#1085;&#1072;%20&#1079;&#1072;&#1082;&#1091;&#1087;&#1082;&#1091;/&#1059;&#1047;/&#1055;&#1086;%20223%20&#1060;&#1086;&#1088;&#1084;&#1072;%20&#1079;&#1072;&#1103;&#1074;&#1082;&#1080;%20&#1085;&#1072;%20&#1086;&#1088;&#1075;&#1072;&#1085;&#1080;&#1079;&#1072;&#1094;&#1080;&#1102;%20&#1079;&#1072;&#1082;&#1091;&#1087;&#1082;&#1080;%20(14.10.19).xlt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ocs/&#1047;&#1040;&#1050;&#1059;&#1055;&#1050;&#1048;/&#1054;&#1042;&#1055;%20&#1043;&#1050;_&#1044;&#1057;&#1055;/3%20&#1040;&#1083;&#1100;&#1073;&#1086;&#1084;%20&#1092;&#1086;&#1088;&#1084;/1_&#1047;&#1072;&#1103;&#1074;&#1082;&#1072;%20&#1085;&#1072;%20&#1079;&#1072;&#1082;&#1091;&#1087;&#1082;&#1091;/&#1059;&#1047;/&#1045;&#1044;%20&#1055;%20&#1060;&#1086;&#1088;&#1084;&#1072;%20&#1079;&#1072;&#1103;&#1074;&#1082;&#1080;%20&#1085;&#1072;%20&#1086;&#1088;&#1075;&#1072;&#1085;&#1080;&#1079;&#1072;&#1094;&#1080;&#1102;%20&#1079;&#1072;&#1082;&#1091;&#1087;&#1082;&#1080;%20(15.10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7;&#1072;&#1103;&#1074;&#1082;&#1072;%20&#1084;&#1086;&#1085;&#1080;&#1090;&#1086;&#1088;&#1080;&#1085;&#1075;%20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7;&#1072;&#1103;&#1074;&#1082;&#1072;%20&#1085;&#1072;%20&#1079;&#1072;&#1082;&#1091;&#1087;&#1082;&#1091;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явка на мониторинг"/>
      <sheetName val="Конкурентный лист"/>
      <sheetName val="Рекомендуемые участники"/>
      <sheetName val="Заявка на закупку"/>
      <sheetName val="Обоснование закупки у ЕП"/>
      <sheetName val="Решение о закупке у ЕП"/>
      <sheetName val="Основания закупки у ЕП"/>
      <sheetName val="Способы закупки"/>
      <sheetName val="Лист1"/>
      <sheetName val="Направления деятельности"/>
      <sheetName val="План"/>
      <sheetName val=" Критерии"/>
      <sheetName val="Таблица оценки договоров"/>
      <sheetName val="Заключения о соответствии"/>
      <sheetName val="Таблица претензий"/>
      <sheetName val="Приглашение к участию"/>
      <sheetName val="Приглашение на переторжку"/>
      <sheetName val="Приглашение на очную переторжку"/>
      <sheetName val="Запрос скидки"/>
      <sheetName val="Запрос макс. скидки"/>
      <sheetName val="&gt;&gt;&gt;  &gt;&gt;&gt;"/>
      <sheetName val="Лист2"/>
      <sheetName val="Лист3"/>
      <sheetName val="Доп. требования"/>
      <sheetName val="||| транзит-выбор |||"/>
      <sheetName val="Членство в СРО"/>
      <sheetName val="Сроки работ"/>
      <sheetName val="Типы планов"/>
      <sheetName val="Заказчики"/>
      <sheetName val="Подразделения заказчиков"/>
      <sheetName val="Подразделения организатора"/>
      <sheetName val="Кураторы"/>
      <sheetName val="Порядки оценки"/>
      <sheetName val="Места проведения"/>
      <sheetName val="Даты размещения"/>
      <sheetName val="Сроки размещения закупки"/>
      <sheetName val="По 223 Форма заявки на организа"/>
    </sheetNames>
    <sheetDataSet>
      <sheetData sheetId="0"/>
      <sheetData sheetId="1"/>
      <sheetData sheetId="2"/>
      <sheetData sheetId="3">
        <row r="2">
          <cell r="A2" t="str">
            <v xml:space="preserve"> β</v>
          </cell>
          <cell r="B2">
            <v>21</v>
          </cell>
        </row>
        <row r="8">
          <cell r="G8" t="str">
            <v/>
          </cell>
        </row>
        <row r="11">
          <cell r="G11">
            <v>7</v>
          </cell>
          <cell r="H11">
            <v>3952</v>
          </cell>
        </row>
        <row r="16">
          <cell r="G16" t="str">
            <v>Отдел выбора подрядчиков для генерирующих компаний</v>
          </cell>
        </row>
        <row r="18">
          <cell r="G18" t="str">
            <v/>
          </cell>
        </row>
        <row r="19">
          <cell r="G19" t="str">
            <v/>
          </cell>
        </row>
        <row r="21">
          <cell r="G21" t="str">
            <v>План закупок не по 223-ФЗ</v>
          </cell>
        </row>
        <row r="31">
          <cell r="G31">
            <v>7</v>
          </cell>
        </row>
        <row r="35">
          <cell r="G35" t="str">
            <v>Соглашается</v>
          </cell>
        </row>
        <row r="38">
          <cell r="G38" t="str">
            <v/>
          </cell>
        </row>
        <row r="39">
          <cell r="G39" t="str">
            <v xml:space="preserve">С даты заключения договора по </v>
          </cell>
        </row>
        <row r="41">
          <cell r="G41" t="str">
            <v/>
          </cell>
        </row>
        <row r="42">
          <cell r="G42">
            <v>2000000</v>
          </cell>
        </row>
        <row r="44">
          <cell r="J44" t="str">
            <v>рублей без НДС</v>
          </cell>
        </row>
        <row r="45">
          <cell r="G45" t="str">
            <v>Нет</v>
          </cell>
        </row>
        <row r="46">
          <cell r="G46" t="str">
            <v>Безналичный расчет</v>
          </cell>
        </row>
        <row r="47">
          <cell r="G47" t="str">
            <v>Перечислением денежных средств на расчетный счет подрядчика, указанный в договоре</v>
          </cell>
        </row>
        <row r="48">
          <cell r="G48" t="str">
            <v>Оплата работ (услуг) осуществляется в течение 60 дней после закрытия актов выполненных работ, оказанных услуг (за исключением оплаты субъектам малого и среднего предпринимательства). Оплата работ (услуг) субъектам МСП - в течение 30 дней после закрытия актов выполненных работ.</v>
          </cell>
        </row>
        <row r="49">
          <cell r="G49" t="str">
            <v>Цена договора, заключаемого по результатам закупки, включает расходы на перевозку, доставку, страхование, уплату таможенных пошлин, налогов, других обязательных платежей и иных расходов, включая непредвиденные расходы, которые могут возникнуть в период действия договора в связи с его исполнением.</v>
          </cell>
        </row>
        <row r="50">
          <cell r="G50">
            <v>12</v>
          </cell>
        </row>
        <row r="52">
          <cell r="E52" t="str">
            <v>1. Правила по охране труда при работе на высоте (Приказ Минтруда России от 28.03.2014 № 155н).
2. Федеральный закон «О промышленной безопасности опасных производственных объектов» от 21.07.1997 N 116-ФЗ.
3. Правила пожарной безопасности для энергетических предприятий РД 153-34.0-03.301-00.
4. Типовая инструкция по технической эксплуатации производственных зданий и сооружений энергопредприятий РД 34.21.521-91.</v>
          </cell>
        </row>
        <row r="54">
          <cell r="G54" t="str">
            <v>Опыт участника считается аналогичным в том случае, если работы (услуги), выполненные таким участником в представленных договорах, аналогичны заявленным по настоящей закупке.</v>
          </cell>
        </row>
        <row r="57">
          <cell r="G57" t="str">
            <v xml:space="preserve">Участник должен обладать необходимыми кадровыми ресурсами </v>
          </cell>
        </row>
        <row r="59">
          <cell r="G59" t="str">
            <v>Справка о кадровых ресурсах по форме к документации о закупке</v>
          </cell>
        </row>
        <row r="60">
          <cell r="G60" t="str">
            <v xml:space="preserve">Участник должен обладать необходимыми производственными и материально-техническими ресурсами </v>
          </cell>
        </row>
        <row r="62">
          <cell r="G62" t="str">
            <v>Справка о МТР по форме к документации о закупке</v>
          </cell>
        </row>
        <row r="63">
          <cell r="G63" t="str">
            <v>Требование не установлено</v>
          </cell>
        </row>
        <row r="64">
          <cell r="E64" t="str">
            <v>Членство в СРО с правом на строительство, реконструкцию, капремонт в отношении объектов капитального строительства (кроме особо опасных, технически сложных и уникальных объектов, объектов использования атомной энергии)</v>
          </cell>
          <cell r="G64" t="str">
            <v>Копия выписки из реестра членов СРО</v>
          </cell>
        </row>
        <row r="65">
          <cell r="G65" t="str">
            <v>Справка в свободной форме о совокупном размере обязательств участника закупки по договорам, которые заключены с использованием конкурентных способов, не должен превышать уровень ответственности участника по компенсационному фонду обеспечения договорных обязательств.</v>
          </cell>
        </row>
        <row r="90">
          <cell r="G90">
            <v>7</v>
          </cell>
        </row>
        <row r="95">
          <cell r="G95">
            <v>7</v>
          </cell>
        </row>
      </sheetData>
      <sheetData sheetId="4"/>
      <sheetData sheetId="5"/>
      <sheetData sheetId="6"/>
      <sheetData sheetId="7"/>
      <sheetData sheetId="8"/>
      <sheetData sheetId="9"/>
      <sheetData sheetId="10">
        <row r="7">
          <cell r="A7">
            <v>1</v>
          </cell>
        </row>
      </sheetData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>
        <row r="2">
          <cell r="A2" t="e">
            <v>#REF!</v>
          </cell>
        </row>
      </sheetData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>
        <row r="2">
          <cell r="B2" t="str">
            <v>ПАО «Иркутскэнерго»</v>
          </cell>
        </row>
      </sheetData>
      <sheetData sheetId="30"/>
      <sheetData sheetId="31">
        <row r="2">
          <cell r="C2" t="str">
            <v>Отдел выбора подрядчиков для генерирующих компаний</v>
          </cell>
        </row>
      </sheetData>
      <sheetData sheetId="32"/>
      <sheetData sheetId="33"/>
      <sheetData sheetId="34"/>
      <sheetData sheetId="35"/>
      <sheetData sheetId="3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комендуемые участники"/>
      <sheetName val="Заявка на закупку"/>
      <sheetName val="Решение о закупке у ЕП"/>
      <sheetName val="Выбор пункта"/>
      <sheetName val="выбор"/>
      <sheetName val="Способы закупки"/>
      <sheetName val="Направления деятельности"/>
      <sheetName val="План"/>
      <sheetName val=" Критерии"/>
      <sheetName val="Таблица оценки договоров"/>
      <sheetName val="Заключения о соответствии"/>
      <sheetName val="Таблица претензий"/>
      <sheetName val="Приглашение на переторжку"/>
      <sheetName val="Приглашение на очную переторжку"/>
      <sheetName val="Запрос скидки"/>
      <sheetName val="Запрос макс. скидки"/>
      <sheetName val="Регламент"/>
      <sheetName val="&gt;&gt;&gt;  &gt;&gt;&gt;"/>
      <sheetName val="Лист3"/>
      <sheetName val="Доп. требования"/>
      <sheetName val="Членство в СРО"/>
      <sheetName val="Сроки работ"/>
      <sheetName val="Типы планов"/>
      <sheetName val="Заказчики"/>
      <sheetName val="Подразделения заказчиков"/>
      <sheetName val="Подразделения организатора"/>
      <sheetName val="Кураторы"/>
      <sheetName val="Порядки оценки"/>
      <sheetName val="Места проведения"/>
      <sheetName val="Даты размещения"/>
      <sheetName val="Сроки размещения закупки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явка"/>
      <sheetName val="Кураторы "/>
      <sheetName val="Кураторы"/>
      <sheetName val="Сроки, даты"/>
      <sheetName val="Лист1"/>
      <sheetName val="test_Форма предложения"/>
      <sheetName val="Заказчики"/>
      <sheetName val="Подразделения заказчиков"/>
      <sheetName val="Контакты"/>
      <sheetName val="Направления деятельности"/>
      <sheetName val="Заявка мониторинг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>
        <row r="2">
          <cell r="B2" t="str">
            <v>ПАО «Иркутскэнерго»</v>
          </cell>
        </row>
      </sheetData>
      <sheetData sheetId="8" refreshError="1"/>
      <sheetData sheetId="9" refreshError="1"/>
      <sheetData sheetId="10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явка на закупку"/>
    </sheetNames>
    <sheetDataSet>
      <sheetData sheetId="0" refreshError="1"/>
    </sheetDataSet>
  </externalBook>
</externalLink>
</file>

<file path=xl/queryTables/queryTable1.xml><?xml version="1.0" encoding="utf-8"?>
<queryTable xmlns="http://schemas.openxmlformats.org/spreadsheetml/2006/main" name="ExternalData_1" connectionId="1" autoFormatId="0" applyNumberFormats="0" applyBorderFormats="0" applyFontFormats="1" applyPatternFormats="1" applyAlignmentFormats="0" applyWidthHeightFormats="0">
  <queryTableRefresh preserveSortFilterLayout="0" nextId="25">
    <queryTableFields count="24">
      <queryTableField id="1" name="ID" tableColumnId="25"/>
      <queryTableField id="2" name="Parameter" tableColumnId="26"/>
      <queryTableField id="3" name="Имя куратора" tableColumnId="27"/>
      <queryTableField id="4" name="Отчество куратора" tableColumnId="28"/>
      <queryTableField id="5" name="Фамилия куратора" tableColumnId="29"/>
      <queryTableField id="6" name="Фамилия И.О. куратора" tableColumnId="30"/>
      <queryTableField id="7" name="Сектор" tableColumnId="31"/>
      <queryTableField id="8" name="ФИО полностью" tableColumnId="32"/>
      <queryTableField id="9" name="ID реестра" tableColumnId="33"/>
      <queryTableField id="10" name="Должность" tableColumnId="34"/>
      <queryTableField id="11" name="Должность с подразделением" tableColumnId="35"/>
      <queryTableField id="12" name="Номер токена" tableColumnId="36"/>
      <queryTableField id="13" name="Column32" tableColumnId="37"/>
      <queryTableField id="14" name="Структурное подразделение" tableColumnId="38"/>
      <queryTableField id="15" name="Имя Фамилия" tableColumnId="39"/>
      <queryTableField id="16" name="Фамилия И.О. куратора с должностью" tableColumnId="40"/>
      <queryTableField id="17" name="Наименование организации" tableColumnId="41"/>
      <queryTableField id="18" name="Фамилия И.О. куратора с должностью и юр. лицом" tableColumnId="42"/>
      <queryTableField id="19" name="Полное ФИО куратора с должностью и юр. лицом" tableColumnId="43"/>
      <queryTableField id="20" name="Местонахождение" tableColumnId="44"/>
      <queryTableField id="21" name="Телефон" tableColumnId="45"/>
      <queryTableField id="22" name="Электронная почта" tableColumnId="46"/>
      <queryTableField id="23" name="Имя Фамилия почта" tableColumnId="47"/>
      <queryTableField id="24" name="Рабочий моб телефон" tableColumnId="48"/>
    </queryTableFields>
  </queryTableRefresh>
</queryTable>
</file>

<file path=xl/tables/_rels/table4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table1.xml><?xml version="1.0" encoding="utf-8"?>
<table xmlns="http://schemas.openxmlformats.org/spreadsheetml/2006/main" id="8" name="Таблица149" displayName="Таблица149" ref="A2:G89" totalsRowShown="0" headerRowDxfId="115" dataDxfId="113" headerRowBorderDxfId="114">
  <autoFilter ref="A2:G89"/>
  <tableColumns count="7">
    <tableColumn id="1" name="№" dataDxfId="112"/>
    <tableColumn id="2" name="Наименование участника" dataDxfId="111"/>
    <tableColumn id="3" name="ИНН" dataDxfId="110"/>
    <tableColumn id="4" name="Город" dataDxfId="109"/>
    <tableColumn id="5" name="Контактная эл. почта" dataDxfId="108"/>
    <tableColumn id="6" name="Контактный телефон" dataDxfId="107"/>
    <tableColumn id="7" name="Комментарий, FB от участника" dataDxfId="106"/>
  </tableColumns>
  <tableStyleInfo name="TableStyleLight1" showFirstColumn="0" showLastColumn="0" showRowStripes="0" showColumnStripes="0"/>
</table>
</file>

<file path=xl/tables/table2.xml><?xml version="1.0" encoding="utf-8"?>
<table xmlns="http://schemas.openxmlformats.org/spreadsheetml/2006/main" id="7" name="КоммерческоеПредложение" displayName="КоммерческоеПредложение" ref="A16:C19" headerRowDxfId="89" dataDxfId="88" totalsRowDxfId="87">
  <autoFilter ref="A16:C19"/>
  <tableColumns count="3">
    <tableColumn id="1" name="№" totalsRowLabel="Итог" dataDxfId="86" totalsRowDxfId="85"/>
    <tableColumn id="2" name="Коммерческие параметры предложения" dataDxfId="84" totalsRowDxfId="83"/>
    <tableColumn id="3" name="Значение" dataDxfId="82">
      <calculatedColumnFormula>SUM(C16:C16)</calculatedColumnFormula>
    </tableColumn>
  </tableColumns>
  <tableStyleInfo name="TableStyleLight1" showFirstColumn="0" showLastColumn="0" showRowStripes="0" showColumnStripes="0"/>
</table>
</file>

<file path=xl/tables/table3.xml><?xml version="1.0" encoding="utf-8"?>
<table xmlns="http://schemas.openxmlformats.org/spreadsheetml/2006/main" id="6" name="Кураторы" displayName="Кураторы" ref="E2:G17" totalsRowShown="0" headerRowDxfId="31" dataDxfId="30" tableBorderDxfId="29">
  <autoFilter ref="E2:G17"/>
  <tableColumns count="3">
    <tableColumn id="1" name="Куратор" dataDxfId="28"/>
    <tableColumn id="2" name="Почта" dataDxfId="27" dataCellStyle="Гиперссылка"/>
    <tableColumn id="3" name="Телефон" dataDxfId="26"/>
  </tableColumns>
  <tableStyleInfo name="TableStyleLight1" showFirstColumn="0" showLastColumn="0" showRowStripes="1" showColumnStripes="0"/>
</table>
</file>

<file path=xl/tables/table4.xml><?xml version="1.0" encoding="utf-8"?>
<table xmlns="http://schemas.openxmlformats.org/spreadsheetml/2006/main" id="1" name="Кураторы_2" displayName="Кураторы_2" ref="A1:X22" tableType="queryTable" totalsRowShown="0">
  <autoFilter ref="A1:X22"/>
  <tableColumns count="24">
    <tableColumn id="25" uniqueName="25" name="ID" queryTableFieldId="1" dataDxfId="25"/>
    <tableColumn id="26" uniqueName="26" name="Parameter" queryTableFieldId="2" dataDxfId="24"/>
    <tableColumn id="27" uniqueName="27" name="Имя куратора" queryTableFieldId="3" dataDxfId="23"/>
    <tableColumn id="28" uniqueName="28" name="Отчество куратора" queryTableFieldId="4" dataDxfId="22"/>
    <tableColumn id="29" uniqueName="29" name="Фамилия куратора" queryTableFieldId="5" dataDxfId="21"/>
    <tableColumn id="30" uniqueName="30" name="Фамилия И.О. куратора" queryTableFieldId="6" dataDxfId="20"/>
    <tableColumn id="31" uniqueName="31" name="Сектор" queryTableFieldId="7" dataDxfId="19"/>
    <tableColumn id="32" uniqueName="32" name="ФИО полностью" queryTableFieldId="8" dataDxfId="18"/>
    <tableColumn id="33" uniqueName="33" name="ID реестра" queryTableFieldId="9" dataDxfId="17"/>
    <tableColumn id="34" uniqueName="34" name="Должность" queryTableFieldId="10" dataDxfId="16"/>
    <tableColumn id="35" uniqueName="35" name="Должность с подразделением" queryTableFieldId="11" dataDxfId="15"/>
    <tableColumn id="36" uniqueName="36" name="Номер токена" queryTableFieldId="12" dataDxfId="14"/>
    <tableColumn id="37" uniqueName="37" name="Column32" queryTableFieldId="13" dataDxfId="13"/>
    <tableColumn id="38" uniqueName="38" name="Структурное подразделение" queryTableFieldId="14" dataDxfId="12"/>
    <tableColumn id="39" uniqueName="39" name="Имя Фамилия" queryTableFieldId="15" dataDxfId="11"/>
    <tableColumn id="40" uniqueName="40" name="Фамилия И.О. куратора с должностью" queryTableFieldId="16" dataDxfId="10"/>
    <tableColumn id="41" uniqueName="41" name="Наименование организации" queryTableFieldId="17" dataDxfId="9"/>
    <tableColumn id="42" uniqueName="42" name="Фамилия И.О. куратора с должностью и юр. лицом" queryTableFieldId="18" dataDxfId="8"/>
    <tableColumn id="43" uniqueName="43" name="Полное ФИО куратора с должностью и юр. лицом" queryTableFieldId="19" dataDxfId="7"/>
    <tableColumn id="44" uniqueName="44" name="Местонахождение" queryTableFieldId="20" dataDxfId="6"/>
    <tableColumn id="45" uniqueName="45" name="Телефон" queryTableFieldId="21" dataDxfId="5"/>
    <tableColumn id="46" uniqueName="46" name="Электронная почта" queryTableFieldId="22" dataDxfId="4"/>
    <tableColumn id="47" uniqueName="47" name="Имя Фамилия почта" queryTableFieldId="23" dataDxfId="3"/>
    <tableColumn id="48" uniqueName="48" name="Рабочий моб телефон" queryTableFieldId="24" dataDxfId="2"/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8" Type="http://schemas.openxmlformats.org/officeDocument/2006/relationships/hyperlink" Target="mailto:mihailov-aa@irkutskenergo.ru" TargetMode="External"/><Relationship Id="rId13" Type="http://schemas.openxmlformats.org/officeDocument/2006/relationships/printerSettings" Target="../printerSettings/printerSettings7.bin"/><Relationship Id="rId3" Type="http://schemas.openxmlformats.org/officeDocument/2006/relationships/hyperlink" Target="mailto:lukashova_ea@irkutskenergo.ru" TargetMode="External"/><Relationship Id="rId7" Type="http://schemas.openxmlformats.org/officeDocument/2006/relationships/hyperlink" Target="mailto:fursov_ki@irkutskenergo.ru" TargetMode="External"/><Relationship Id="rId12" Type="http://schemas.openxmlformats.org/officeDocument/2006/relationships/hyperlink" Target="mailto:lopuh-ai@irkutskenergo.ru" TargetMode="External"/><Relationship Id="rId2" Type="http://schemas.openxmlformats.org/officeDocument/2006/relationships/hyperlink" Target="mailto:yakovlev_ma@irkutskenergo.ru" TargetMode="External"/><Relationship Id="rId16" Type="http://schemas.openxmlformats.org/officeDocument/2006/relationships/comments" Target="../comments1.xml"/><Relationship Id="rId1" Type="http://schemas.openxmlformats.org/officeDocument/2006/relationships/hyperlink" Target="mailto:zasipkina_lv@irkutskenergo.ru" TargetMode="External"/><Relationship Id="rId6" Type="http://schemas.openxmlformats.org/officeDocument/2006/relationships/hyperlink" Target="mailto:belizova-as@irkutskenergo.ru" TargetMode="External"/><Relationship Id="rId11" Type="http://schemas.openxmlformats.org/officeDocument/2006/relationships/hyperlink" Target="mailto:golubeva_iv@irkutskenergo.ru" TargetMode="External"/><Relationship Id="rId5" Type="http://schemas.openxmlformats.org/officeDocument/2006/relationships/hyperlink" Target="mailto:spirin_ia@irkutskenergo.ru" TargetMode="External"/><Relationship Id="rId15" Type="http://schemas.openxmlformats.org/officeDocument/2006/relationships/table" Target="../tables/table3.xml"/><Relationship Id="rId10" Type="http://schemas.openxmlformats.org/officeDocument/2006/relationships/hyperlink" Target="mailto:LapyrenokNV@irkutskenergo.ru" TargetMode="External"/><Relationship Id="rId4" Type="http://schemas.openxmlformats.org/officeDocument/2006/relationships/hyperlink" Target="mailto:hodonovich@irkutskenergo.ru" TargetMode="External"/><Relationship Id="rId9" Type="http://schemas.openxmlformats.org/officeDocument/2006/relationships/hyperlink" Target="mailto:OvcharkinAS@irkutskenergo.ru" TargetMode="External"/><Relationship Id="rId14" Type="http://schemas.openxmlformats.org/officeDocument/2006/relationships/vmlDrawing" Target="../drawings/vmlDrawing1.v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table" Target="../tables/table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7">
    <tabColor rgb="FFFFFF00"/>
  </sheetPr>
  <dimension ref="A1:P25"/>
  <sheetViews>
    <sheetView showGridLines="0" view="pageBreakPreview" topLeftCell="D1" zoomScale="80" zoomScaleNormal="100" zoomScaleSheetLayoutView="80" zoomScalePageLayoutView="85" workbookViewId="0">
      <pane ySplit="3" topLeftCell="A4" activePane="bottomLeft" state="frozen"/>
      <selection activeCell="D1" sqref="D1"/>
      <selection pane="bottomLeft" activeCell="U9" sqref="U9"/>
    </sheetView>
  </sheetViews>
  <sheetFormatPr defaultColWidth="9.140625" defaultRowHeight="36.75" customHeight="1"/>
  <cols>
    <col min="1" max="2" width="2.42578125" style="52" customWidth="1"/>
    <col min="3" max="3" width="8" style="52" customWidth="1"/>
    <col min="4" max="4" width="3.7109375" style="54" customWidth="1"/>
    <col min="5" max="5" width="27.28515625" style="52" customWidth="1"/>
    <col min="6" max="6" width="38.42578125" style="52" customWidth="1"/>
    <col min="7" max="7" width="8.140625" style="57" customWidth="1"/>
    <col min="8" max="8" width="11.42578125" style="52" customWidth="1"/>
    <col min="9" max="9" width="8" style="52" customWidth="1"/>
    <col min="10" max="10" width="12.85546875" style="52" customWidth="1"/>
    <col min="11" max="11" width="10.7109375" style="52" customWidth="1"/>
    <col min="12" max="12" width="7.85546875" style="52" customWidth="1"/>
    <col min="13" max="13" width="3.28515625" style="52" customWidth="1"/>
    <col min="14" max="14" width="10" style="52" customWidth="1"/>
    <col min="15" max="16" width="52.85546875" style="52" hidden="1" customWidth="1"/>
    <col min="17" max="16384" width="9.140625" style="52"/>
  </cols>
  <sheetData>
    <row r="1" spans="1:14" s="46" customFormat="1" ht="28.5" customHeight="1">
      <c r="D1" s="92" t="s">
        <v>0</v>
      </c>
      <c r="E1" s="92"/>
      <c r="F1" s="92"/>
      <c r="G1" s="92"/>
      <c r="H1" s="92"/>
      <c r="I1" s="92"/>
      <c r="J1" s="92"/>
      <c r="K1" s="92"/>
      <c r="L1" s="92"/>
      <c r="M1" s="92"/>
      <c r="N1" s="92"/>
    </row>
    <row r="2" spans="1:14" s="46" customFormat="1" ht="28.5" customHeight="1">
      <c r="A2" s="47"/>
      <c r="B2" s="47"/>
      <c r="D2" s="93"/>
      <c r="E2" s="94"/>
      <c r="F2" s="48"/>
      <c r="G2" s="48"/>
      <c r="H2" s="48"/>
      <c r="I2" s="48"/>
      <c r="J2" s="96" t="s">
        <v>9</v>
      </c>
      <c r="K2" s="96"/>
      <c r="L2" s="96"/>
      <c r="M2" s="96"/>
      <c r="N2" s="96"/>
    </row>
    <row r="3" spans="1:14" s="46" customFormat="1" ht="36.75" customHeight="1">
      <c r="A3" s="49"/>
      <c r="B3" s="49"/>
      <c r="C3" s="49"/>
      <c r="D3" s="95" t="s">
        <v>45</v>
      </c>
      <c r="E3" s="95"/>
      <c r="F3" s="95"/>
      <c r="G3" s="95"/>
      <c r="H3" s="95"/>
      <c r="I3" s="95"/>
      <c r="J3" s="95"/>
      <c r="K3" s="95"/>
      <c r="L3" s="95"/>
      <c r="M3" s="95"/>
      <c r="N3" s="95"/>
    </row>
    <row r="4" spans="1:14" s="46" customFormat="1" ht="36.75" customHeight="1">
      <c r="A4" s="50">
        <v>1</v>
      </c>
      <c r="B4" s="50">
        <v>1</v>
      </c>
      <c r="C4" s="49">
        <v>1</v>
      </c>
      <c r="D4" s="51">
        <v>1</v>
      </c>
      <c r="E4" s="84" t="s">
        <v>1</v>
      </c>
      <c r="F4" s="84"/>
      <c r="G4" s="87" t="s">
        <v>80</v>
      </c>
      <c r="H4" s="88"/>
      <c r="I4" s="88"/>
      <c r="J4" s="88"/>
      <c r="K4" s="88"/>
      <c r="L4" s="88"/>
      <c r="M4" s="88"/>
      <c r="N4" s="88"/>
    </row>
    <row r="5" spans="1:14" s="46" customFormat="1" ht="36.75" customHeight="1">
      <c r="A5" s="50">
        <v>1</v>
      </c>
      <c r="B5" s="50">
        <v>1</v>
      </c>
      <c r="C5" s="49" t="e">
        <f>Заявка!G</f>
        <v>#NAME?</v>
      </c>
      <c r="D5" s="51">
        <f>D4+1</f>
        <v>2</v>
      </c>
      <c r="E5" s="84" t="s">
        <v>125</v>
      </c>
      <c r="F5" s="84"/>
      <c r="G5" s="87" t="s">
        <v>464</v>
      </c>
      <c r="H5" s="88"/>
      <c r="I5" s="88"/>
      <c r="J5" s="88"/>
      <c r="K5" s="88"/>
      <c r="L5" s="88"/>
      <c r="M5" s="88"/>
      <c r="N5" s="88"/>
    </row>
    <row r="6" spans="1:14" s="46" customFormat="1" ht="36.75" customHeight="1">
      <c r="A6" s="50"/>
      <c r="B6" s="50"/>
      <c r="C6" s="49"/>
      <c r="D6" s="51">
        <f t="shared" ref="D6:D17" si="0">D5+1</f>
        <v>3</v>
      </c>
      <c r="E6" s="84" t="s">
        <v>126</v>
      </c>
      <c r="F6" s="84"/>
      <c r="G6" s="87" t="s">
        <v>465</v>
      </c>
      <c r="H6" s="88"/>
      <c r="I6" s="88"/>
      <c r="J6" s="88"/>
      <c r="K6" s="88"/>
      <c r="L6" s="88"/>
      <c r="M6" s="88"/>
      <c r="N6" s="88"/>
    </row>
    <row r="7" spans="1:14" s="46" customFormat="1" ht="36.75" customHeight="1">
      <c r="A7" s="50"/>
      <c r="B7" s="50"/>
      <c r="C7" s="49"/>
      <c r="D7" s="51">
        <f t="shared" si="0"/>
        <v>4</v>
      </c>
      <c r="E7" s="84" t="s">
        <v>27</v>
      </c>
      <c r="F7" s="84"/>
      <c r="G7" s="87" t="s">
        <v>127</v>
      </c>
      <c r="H7" s="88"/>
      <c r="I7" s="88"/>
      <c r="J7" s="88"/>
      <c r="K7" s="88"/>
      <c r="L7" s="88"/>
      <c r="M7" s="88"/>
      <c r="N7" s="88"/>
    </row>
    <row r="8" spans="1:14" s="46" customFormat="1" ht="36.75" customHeight="1">
      <c r="A8" s="50"/>
      <c r="B8" s="50"/>
      <c r="C8" s="50"/>
      <c r="D8" s="51">
        <f t="shared" si="0"/>
        <v>5</v>
      </c>
      <c r="E8" s="84" t="s">
        <v>2</v>
      </c>
      <c r="F8" s="84"/>
      <c r="G8" s="87" t="s">
        <v>466</v>
      </c>
      <c r="H8" s="88"/>
      <c r="I8" s="88"/>
      <c r="J8" s="88"/>
      <c r="K8" s="88"/>
      <c r="L8" s="88"/>
      <c r="M8" s="88"/>
      <c r="N8" s="88"/>
    </row>
    <row r="9" spans="1:14" s="46" customFormat="1" ht="36.75" customHeight="1">
      <c r="A9" s="50"/>
      <c r="B9" s="50"/>
      <c r="C9" s="50"/>
      <c r="D9" s="51">
        <f t="shared" si="0"/>
        <v>6</v>
      </c>
      <c r="E9" s="84" t="s">
        <v>129</v>
      </c>
      <c r="F9" s="84"/>
      <c r="G9" s="87" t="s">
        <v>467</v>
      </c>
      <c r="H9" s="88"/>
      <c r="I9" s="88"/>
      <c r="J9" s="88"/>
      <c r="K9" s="88"/>
      <c r="L9" s="88"/>
      <c r="M9" s="88"/>
      <c r="N9" s="88"/>
    </row>
    <row r="10" spans="1:14" s="46" customFormat="1" ht="36.75" customHeight="1">
      <c r="A10" s="50"/>
      <c r="B10" s="50"/>
      <c r="C10" s="50"/>
      <c r="D10" s="51">
        <f t="shared" si="0"/>
        <v>7</v>
      </c>
      <c r="E10" s="84" t="s">
        <v>11</v>
      </c>
      <c r="F10" s="84"/>
      <c r="G10" s="87" t="s">
        <v>468</v>
      </c>
      <c r="H10" s="88"/>
      <c r="I10" s="88"/>
      <c r="J10" s="88"/>
      <c r="K10" s="88"/>
      <c r="L10" s="88"/>
      <c r="M10" s="88"/>
      <c r="N10" s="88"/>
    </row>
    <row r="11" spans="1:14" s="46" customFormat="1" ht="36.75" customHeight="1">
      <c r="A11" s="50"/>
      <c r="B11" s="50"/>
      <c r="C11" s="50"/>
      <c r="D11" s="51">
        <f t="shared" si="0"/>
        <v>8</v>
      </c>
      <c r="E11" s="84" t="s">
        <v>10</v>
      </c>
      <c r="F11" s="84"/>
      <c r="G11" s="87" t="s">
        <v>79</v>
      </c>
      <c r="H11" s="88"/>
      <c r="I11" s="88"/>
      <c r="J11" s="88"/>
      <c r="K11" s="88"/>
      <c r="L11" s="88"/>
      <c r="M11" s="88"/>
      <c r="N11" s="88"/>
    </row>
    <row r="12" spans="1:14" s="46" customFormat="1" ht="36.75" customHeight="1">
      <c r="A12" s="50"/>
      <c r="B12" s="50"/>
      <c r="C12" s="50"/>
      <c r="D12" s="51">
        <f t="shared" si="0"/>
        <v>9</v>
      </c>
      <c r="E12" s="89" t="s">
        <v>131</v>
      </c>
      <c r="F12" s="97"/>
      <c r="G12" s="98">
        <f>12719849+36018206+6641055</f>
        <v>55379110</v>
      </c>
      <c r="H12" s="99"/>
      <c r="I12" s="99"/>
      <c r="J12" s="99"/>
      <c r="K12" s="99"/>
      <c r="L12" s="99"/>
      <c r="M12" s="99"/>
      <c r="N12" s="99"/>
    </row>
    <row r="13" spans="1:14" s="46" customFormat="1" ht="36.75" customHeight="1">
      <c r="A13" s="50"/>
      <c r="B13" s="50"/>
      <c r="C13" s="50"/>
      <c r="D13" s="51">
        <f t="shared" si="0"/>
        <v>10</v>
      </c>
      <c r="E13" s="89" t="s">
        <v>133</v>
      </c>
      <c r="F13" s="97"/>
      <c r="G13" s="98">
        <f>G12*1.2</f>
        <v>66454932</v>
      </c>
      <c r="H13" s="99"/>
      <c r="I13" s="99"/>
      <c r="J13" s="99"/>
      <c r="K13" s="99"/>
      <c r="L13" s="99"/>
      <c r="M13" s="99"/>
      <c r="N13" s="99"/>
    </row>
    <row r="14" spans="1:14" s="46" customFormat="1" ht="36.75" customHeight="1">
      <c r="A14" s="50"/>
      <c r="B14" s="50"/>
      <c r="C14" s="50"/>
      <c r="D14" s="51">
        <f t="shared" si="0"/>
        <v>11</v>
      </c>
      <c r="E14" s="84" t="s">
        <v>132</v>
      </c>
      <c r="F14" s="84"/>
      <c r="G14" s="86">
        <f>G12+G13</f>
        <v>121834042</v>
      </c>
      <c r="H14" s="86"/>
      <c r="I14" s="86"/>
      <c r="J14" s="86"/>
      <c r="K14" s="86"/>
      <c r="L14" s="86"/>
      <c r="M14" s="86"/>
      <c r="N14" s="86"/>
    </row>
    <row r="15" spans="1:14" s="46" customFormat="1" ht="36.75" customHeight="1">
      <c r="A15" s="50"/>
      <c r="B15" s="50"/>
      <c r="C15" s="50"/>
      <c r="D15" s="51">
        <f t="shared" si="0"/>
        <v>12</v>
      </c>
      <c r="E15" s="84" t="s">
        <v>75</v>
      </c>
      <c r="F15" s="89"/>
      <c r="G15" s="90">
        <v>7</v>
      </c>
      <c r="H15" s="91"/>
      <c r="I15" s="100"/>
      <c r="J15" s="100"/>
      <c r="K15" s="100"/>
      <c r="L15" s="100"/>
      <c r="M15" s="100"/>
      <c r="N15" s="101"/>
    </row>
    <row r="16" spans="1:14" s="46" customFormat="1" ht="36.75" customHeight="1">
      <c r="A16" s="50"/>
      <c r="B16" s="50"/>
      <c r="C16" s="50"/>
      <c r="D16" s="51">
        <f t="shared" si="0"/>
        <v>13</v>
      </c>
      <c r="E16" s="84" t="s">
        <v>25</v>
      </c>
      <c r="F16" s="84"/>
      <c r="G16" s="87" t="s">
        <v>23</v>
      </c>
      <c r="H16" s="88"/>
      <c r="I16" s="88"/>
      <c r="J16" s="88"/>
      <c r="K16" s="88"/>
      <c r="L16" s="88"/>
      <c r="M16" s="88"/>
      <c r="N16" s="88"/>
    </row>
    <row r="17" spans="1:16" ht="36.75" customHeight="1">
      <c r="A17" s="50"/>
      <c r="B17" s="50"/>
      <c r="C17" s="50"/>
      <c r="D17" s="51">
        <f t="shared" si="0"/>
        <v>14</v>
      </c>
      <c r="E17" s="84" t="s">
        <v>26</v>
      </c>
      <c r="F17" s="84"/>
      <c r="G17" s="87" t="s">
        <v>469</v>
      </c>
      <c r="H17" s="88"/>
      <c r="I17" s="88"/>
      <c r="J17" s="88"/>
      <c r="K17" s="88"/>
      <c r="L17" s="88"/>
      <c r="M17" s="88"/>
      <c r="N17" s="88"/>
    </row>
    <row r="18" spans="1:16" ht="36.75" customHeight="1">
      <c r="A18" s="53"/>
      <c r="B18" s="53"/>
      <c r="C18" s="53"/>
      <c r="D18" s="85" t="str">
        <f>E6</f>
        <v xml:space="preserve">Исполнитель подразделения заказчика </v>
      </c>
      <c r="E18" s="85"/>
      <c r="F18" s="85"/>
      <c r="G18" s="85" t="str">
        <f>G6</f>
        <v>Инженер по надзору за строительством Зеленовский Павел Николаевич</v>
      </c>
      <c r="H18" s="85"/>
      <c r="I18" s="85"/>
      <c r="J18" s="85"/>
      <c r="K18" s="85"/>
      <c r="L18" s="85"/>
      <c r="M18" s="85"/>
      <c r="N18" s="85"/>
    </row>
    <row r="19" spans="1:16" ht="36.75" customHeight="1">
      <c r="A19" s="53"/>
      <c r="B19" s="53"/>
      <c r="C19" s="53"/>
      <c r="D19" s="85" t="s">
        <v>128</v>
      </c>
      <c r="E19" s="85"/>
      <c r="F19" s="85"/>
      <c r="G19" s="85" t="s">
        <v>470</v>
      </c>
      <c r="H19" s="85"/>
      <c r="I19" s="85"/>
      <c r="J19" s="85"/>
      <c r="K19" s="85"/>
      <c r="L19" s="85"/>
      <c r="M19" s="85"/>
      <c r="N19" s="85"/>
    </row>
    <row r="20" spans="1:16" ht="36.75" customHeight="1">
      <c r="E20" s="55"/>
      <c r="F20" s="55"/>
      <c r="G20" s="56"/>
      <c r="H20" s="55"/>
      <c r="I20" s="55"/>
      <c r="J20" s="55"/>
      <c r="K20" s="55"/>
      <c r="L20" s="55"/>
      <c r="M20" s="55"/>
      <c r="N20" s="55"/>
      <c r="O20" s="55"/>
      <c r="P20" s="55"/>
    </row>
    <row r="21" spans="1:16" ht="36.75" customHeight="1">
      <c r="O21" s="55"/>
      <c r="P21" s="55"/>
    </row>
    <row r="22" spans="1:16" ht="36.75" customHeight="1">
      <c r="F22" s="55"/>
      <c r="G22" s="56"/>
      <c r="H22" s="55"/>
      <c r="O22" s="55"/>
      <c r="P22" s="55"/>
    </row>
    <row r="23" spans="1:16" ht="36.75" customHeight="1">
      <c r="F23" s="55"/>
      <c r="G23" s="56"/>
      <c r="H23" s="55"/>
      <c r="O23" s="55"/>
      <c r="P23" s="55"/>
    </row>
    <row r="24" spans="1:16" ht="36.75" customHeight="1">
      <c r="F24" s="55"/>
      <c r="G24" s="56"/>
      <c r="H24" s="55"/>
      <c r="O24" s="55"/>
      <c r="P24" s="55"/>
    </row>
    <row r="25" spans="1:16" ht="36.75" customHeight="1">
      <c r="F25" s="55"/>
      <c r="G25" s="56"/>
      <c r="H25" s="55"/>
      <c r="O25" s="55"/>
      <c r="P25" s="55"/>
    </row>
  </sheetData>
  <sheetProtection algorithmName="SHA-512" hashValue="g5vSelQdg/8vOFDqK2rVVpUr7zyhzg3GNBaADQSrBZEJ7pr9dVxkmhpIVdPJ583f0DcJUWzrILeC6WRnmqMUjw==" saltValue="Oo8Iaf/V1mconRUn8y8JJg==" spinCount="100000" sheet="1" formatCells="0" formatColumns="0" formatRows="0" insertHyperlinks="0" deleteRows="0"/>
  <mergeCells count="37">
    <mergeCell ref="D19:F19"/>
    <mergeCell ref="G19:N19"/>
    <mergeCell ref="J2:N2"/>
    <mergeCell ref="E13:F13"/>
    <mergeCell ref="G13:N13"/>
    <mergeCell ref="E7:F7"/>
    <mergeCell ref="G7:N7"/>
    <mergeCell ref="E9:F9"/>
    <mergeCell ref="G9:N9"/>
    <mergeCell ref="I15:N15"/>
    <mergeCell ref="G6:N6"/>
    <mergeCell ref="G10:N10"/>
    <mergeCell ref="G8:N8"/>
    <mergeCell ref="G12:N12"/>
    <mergeCell ref="E12:F12"/>
    <mergeCell ref="E6:F6"/>
    <mergeCell ref="D1:N1"/>
    <mergeCell ref="G4:N4"/>
    <mergeCell ref="G5:N5"/>
    <mergeCell ref="E4:F4"/>
    <mergeCell ref="E5:F5"/>
    <mergeCell ref="D2:E2"/>
    <mergeCell ref="D3:N3"/>
    <mergeCell ref="E14:F14"/>
    <mergeCell ref="E8:F8"/>
    <mergeCell ref="G18:N18"/>
    <mergeCell ref="G14:N14"/>
    <mergeCell ref="E10:F10"/>
    <mergeCell ref="D18:F18"/>
    <mergeCell ref="E17:F17"/>
    <mergeCell ref="G17:N17"/>
    <mergeCell ref="E11:F11"/>
    <mergeCell ref="G11:N11"/>
    <mergeCell ref="E15:F15"/>
    <mergeCell ref="G16:N16"/>
    <mergeCell ref="E16:F16"/>
    <mergeCell ref="G15:H15"/>
  </mergeCells>
  <conditionalFormatting sqref="A1:XFD1 O4:XFD12 E12:F12 E14:F17 A3:XFD3 O2:XFD2 A2:C2 J2 A4:F11 A18:XFD1048576 A14:C17 A12:C12 D12:D17 O14:XFD19">
    <cfRule type="containsBlanks" dxfId="154" priority="31">
      <formula>LEN(TRIM(A1))=0</formula>
    </cfRule>
  </conditionalFormatting>
  <conditionalFormatting sqref="A1:XFD1 E14:F17 A3:XFD3 O2:XFD2 A4:F11 A14:C17 D12:D17 O4:XFD12 O14:XFD17">
    <cfRule type="containsBlanks" dxfId="153" priority="17">
      <formula>LEN(TRIM(A1))=0</formula>
    </cfRule>
  </conditionalFormatting>
  <conditionalFormatting sqref="O13:XFD13">
    <cfRule type="containsBlanks" dxfId="152" priority="9">
      <formula>LEN(TRIM(O13))=0</formula>
    </cfRule>
  </conditionalFormatting>
  <conditionalFormatting sqref="G14">
    <cfRule type="containsBlanks" dxfId="151" priority="11">
      <formula>LEN(TRIM(G14))=0</formula>
    </cfRule>
  </conditionalFormatting>
  <conditionalFormatting sqref="O13:XFD13 A13:C13 E13:F13">
    <cfRule type="containsBlanks" dxfId="150" priority="10">
      <formula>LEN(TRIM(A13))=0</formula>
    </cfRule>
  </conditionalFormatting>
  <conditionalFormatting sqref="G4">
    <cfRule type="containsBlanks" dxfId="149" priority="7">
      <formula>LEN(TRIM(G4))=0</formula>
    </cfRule>
  </conditionalFormatting>
  <conditionalFormatting sqref="G5">
    <cfRule type="containsBlanks" dxfId="148" priority="6">
      <formula>LEN(TRIM(G5))=0</formula>
    </cfRule>
  </conditionalFormatting>
  <conditionalFormatting sqref="G6:G13">
    <cfRule type="containsBlanks" dxfId="147" priority="5">
      <formula>LEN(TRIM(G6))=0</formula>
    </cfRule>
  </conditionalFormatting>
  <conditionalFormatting sqref="G16">
    <cfRule type="containsBlanks" dxfId="146" priority="4">
      <formula>LEN(TRIM(G16))=0</formula>
    </cfRule>
  </conditionalFormatting>
  <conditionalFormatting sqref="G17">
    <cfRule type="containsBlanks" dxfId="145" priority="3">
      <formula>LEN(TRIM(G17))=0</formula>
    </cfRule>
  </conditionalFormatting>
  <conditionalFormatting sqref="G15">
    <cfRule type="containsBlanks" dxfId="144" priority="2">
      <formula>LEN(TRIM(G15))=0</formula>
    </cfRule>
  </conditionalFormatting>
  <conditionalFormatting sqref="D2">
    <cfRule type="containsBlanks" dxfId="143" priority="1">
      <formula>LEN(TRIM(D2))=0</formula>
    </cfRule>
  </conditionalFormatting>
  <dataValidations xWindow="609" yWindow="431" count="8">
    <dataValidation allowBlank="1" showInputMessage="1" showErrorMessage="1" prompt="Список приложений следует проверить, приложить к настоящей заявке НЕОБХОДИМЫЕ из перечисленных документов и УДАЛИТЬ ненужное" sqref="E17"/>
    <dataValidation allowBlank="1" showInputMessage="1" prompt="Сначала выбрать наименование заказчика (если вы еще не выбрали)" sqref="G5:N5"/>
    <dataValidation allowBlank="1" showInputMessage="1" promptTitle="УКАЗАТЬ ДАТУ" prompt="_x000a_" sqref="D2"/>
    <dataValidation allowBlank="1" showInputMessage="1" showErrorMessage="1" promptTitle="ФИО Должность" prompt="_x000a_" sqref="E6:F7"/>
    <dataValidation allowBlank="1" showInputMessage="1" showErrorMessage="1" prompt="В том случае, если цель мониторинга определение НМЦД строку скрыть " sqref="G14:N14"/>
    <dataValidation allowBlank="1" showInputMessage="1" showErrorMessage="1" promptTitle="Указать, если НДС не облагается" prompt="В том случае, если цель мониторинга определение НМЦД строку скрыть " sqref="G13:N13"/>
    <dataValidation allowBlank="1" showInputMessage="1" showErrorMessage="1" prompt="В том случае, если цель мониторинга определение НМЦД строку скрыть " sqref="G12:N12"/>
    <dataValidation allowBlank="1" showInputMessage="1" showErrorMessage="1" promptTitle="Версия от" prompt="13.01.2022г." sqref="D3:N3"/>
  </dataValidations>
  <pageMargins left="0.25" right="0.25" top="0.75" bottom="0.75" header="0.3" footer="0.3"/>
  <pageSetup paperSize="9" scale="65" fitToHeight="0" orientation="portrait" r:id="rId1"/>
  <extLst>
    <ext xmlns:x14="http://schemas.microsoft.com/office/spreadsheetml/2009/9/main" uri="{CCE6A557-97BC-4b89-ADB6-D9C93CAAB3DF}">
      <x14:dataValidations xmlns:xm="http://schemas.microsoft.com/office/excel/2006/main" xWindow="609" yWindow="431" count="6">
        <x14:dataValidation type="list" allowBlank="1" showInputMessage="1">
          <x14:formula1>
            <xm:f>'Сроки, даты'!$B$2:$B$8</xm:f>
          </x14:formula1>
          <xm:sqref>G15</xm:sqref>
        </x14:dataValidation>
        <x14:dataValidation type="list" allowBlank="1" showInputMessage="1">
          <x14:formula1>
            <xm:f>'Сроки, даты'!$H$2:$H$4</xm:f>
          </x14:formula1>
          <xm:sqref>G7:N7</xm:sqref>
        </x14:dataValidation>
        <x14:dataValidation type="list" allowBlank="1" showInputMessage="1">
          <x14:formula1>
            <xm:f>'Сроки, даты'!$I$1:$I$13</xm:f>
          </x14:formula1>
          <xm:sqref>G9:N9</xm:sqref>
        </x14:dataValidation>
        <x14:dataValidation type="list" allowBlank="1" showInputMessage="1">
          <x14:formula1>
            <xm:f>'Сроки, даты'!$V$2</xm:f>
          </x14:formula1>
          <xm:sqref>G11:N11</xm:sqref>
        </x14:dataValidation>
        <x14:dataValidation type="list" allowBlank="1" showInputMessage="1">
          <x14:formula1>
            <xm:f>'Сроки, даты'!$C$2:$C$3</xm:f>
          </x14:formula1>
          <xm:sqref>G16:N16</xm:sqref>
        </x14:dataValidation>
        <x14:dataValidation type="list" allowBlank="1" showInputMessage="1">
          <x14:formula1>
            <xm:f>'Сроки, даты'!$D$2:$D$29</xm:f>
          </x14:formula1>
          <xm:sqref>G4:N4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tabColor rgb="FFCCFF99"/>
  </sheetPr>
  <dimension ref="A1:G89"/>
  <sheetViews>
    <sheetView view="pageBreakPreview" zoomScale="80" zoomScaleNormal="100" zoomScaleSheetLayoutView="80"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J13" sqref="J13"/>
    </sheetView>
  </sheetViews>
  <sheetFormatPr defaultColWidth="9.140625" defaultRowHeight="31.5" customHeight="1"/>
  <cols>
    <col min="1" max="1" width="6.42578125" style="82" customWidth="1"/>
    <col min="2" max="2" width="21.7109375" style="22" customWidth="1"/>
    <col min="3" max="3" width="14.140625" style="23" customWidth="1"/>
    <col min="4" max="4" width="18.85546875" style="22" customWidth="1"/>
    <col min="5" max="5" width="26.42578125" style="22" customWidth="1"/>
    <col min="6" max="6" width="25.7109375" style="22" customWidth="1"/>
    <col min="7" max="7" width="32.42578125" style="22" customWidth="1"/>
    <col min="8" max="16384" width="9.140625" style="22"/>
  </cols>
  <sheetData>
    <row r="1" spans="1:7" ht="31.5" customHeight="1">
      <c r="A1" s="102" t="s">
        <v>130</v>
      </c>
      <c r="B1" s="102"/>
      <c r="C1" s="102"/>
      <c r="D1" s="102"/>
      <c r="E1" s="102"/>
      <c r="F1" s="102"/>
      <c r="G1" s="102"/>
    </row>
    <row r="2" spans="1:7" s="41" customFormat="1" ht="31.5" customHeight="1">
      <c r="A2" s="60" t="s">
        <v>3</v>
      </c>
      <c r="B2" s="61" t="s">
        <v>4</v>
      </c>
      <c r="C2" s="61" t="s">
        <v>5</v>
      </c>
      <c r="D2" s="61" t="s">
        <v>6</v>
      </c>
      <c r="E2" s="61" t="s">
        <v>7</v>
      </c>
      <c r="F2" s="61" t="s">
        <v>8</v>
      </c>
      <c r="G2" s="79" t="s">
        <v>463</v>
      </c>
    </row>
    <row r="3" spans="1:7" s="20" customFormat="1" ht="31.5" customHeight="1">
      <c r="A3" s="60">
        <v>1</v>
      </c>
      <c r="B3" s="80"/>
      <c r="C3" s="80"/>
      <c r="D3" s="80"/>
      <c r="E3" s="80"/>
      <c r="F3" s="80"/>
      <c r="G3" s="80"/>
    </row>
    <row r="4" spans="1:7" s="20" customFormat="1" ht="31.5" customHeight="1">
      <c r="A4" s="60">
        <v>2</v>
      </c>
      <c r="B4" s="80"/>
      <c r="C4" s="80"/>
      <c r="D4" s="80"/>
      <c r="E4" s="80"/>
      <c r="F4" s="80"/>
      <c r="G4" s="80"/>
    </row>
    <row r="5" spans="1:7" s="20" customFormat="1" ht="31.5" customHeight="1">
      <c r="A5" s="60">
        <v>3</v>
      </c>
      <c r="B5" s="80"/>
      <c r="C5" s="80"/>
      <c r="D5" s="80"/>
      <c r="E5" s="80"/>
      <c r="F5" s="80"/>
      <c r="G5" s="80"/>
    </row>
    <row r="6" spans="1:7" s="20" customFormat="1" ht="31.5" customHeight="1">
      <c r="A6" s="60">
        <v>4</v>
      </c>
      <c r="B6" s="80"/>
      <c r="C6" s="80"/>
      <c r="D6" s="80"/>
      <c r="E6" s="80"/>
      <c r="F6" s="80"/>
      <c r="G6" s="80"/>
    </row>
    <row r="7" spans="1:7" s="20" customFormat="1" ht="31.5" customHeight="1">
      <c r="A7" s="60">
        <v>5</v>
      </c>
      <c r="B7" s="80"/>
      <c r="C7" s="80"/>
      <c r="D7" s="80"/>
      <c r="E7" s="80"/>
      <c r="F7" s="80"/>
      <c r="G7" s="80"/>
    </row>
    <row r="8" spans="1:7" s="20" customFormat="1" ht="31.5" customHeight="1">
      <c r="A8" s="60">
        <v>6</v>
      </c>
      <c r="B8" s="80"/>
      <c r="C8" s="80"/>
      <c r="D8" s="80"/>
      <c r="E8" s="80"/>
      <c r="F8" s="80"/>
      <c r="G8" s="80"/>
    </row>
    <row r="9" spans="1:7" s="20" customFormat="1" ht="31.5" customHeight="1">
      <c r="A9" s="60">
        <v>7</v>
      </c>
      <c r="B9" s="80"/>
      <c r="C9" s="80"/>
      <c r="D9" s="80"/>
      <c r="E9" s="80"/>
      <c r="F9" s="80"/>
      <c r="G9" s="80"/>
    </row>
    <row r="10" spans="1:7" s="20" customFormat="1" ht="31.5" customHeight="1">
      <c r="A10" s="60">
        <v>8</v>
      </c>
      <c r="B10" s="80"/>
      <c r="C10" s="80"/>
      <c r="D10" s="80"/>
      <c r="E10" s="80"/>
      <c r="F10" s="80"/>
      <c r="G10" s="80"/>
    </row>
    <row r="11" spans="1:7" s="20" customFormat="1" ht="31.5" customHeight="1">
      <c r="A11" s="60">
        <v>9</v>
      </c>
      <c r="B11" s="80"/>
      <c r="C11" s="80"/>
      <c r="D11" s="80"/>
      <c r="E11" s="80"/>
      <c r="F11" s="80"/>
      <c r="G11" s="80"/>
    </row>
    <row r="12" spans="1:7" s="20" customFormat="1" ht="31.5" customHeight="1">
      <c r="A12" s="60">
        <v>10</v>
      </c>
      <c r="B12" s="80"/>
      <c r="C12" s="80"/>
      <c r="D12" s="80"/>
      <c r="E12" s="80"/>
      <c r="F12" s="80"/>
      <c r="G12" s="80"/>
    </row>
    <row r="13" spans="1:7" s="20" customFormat="1" ht="31.5" customHeight="1">
      <c r="A13" s="60">
        <v>11</v>
      </c>
      <c r="B13" s="80"/>
      <c r="C13" s="80"/>
      <c r="D13" s="80"/>
      <c r="E13" s="80"/>
      <c r="F13" s="80"/>
      <c r="G13" s="80"/>
    </row>
    <row r="14" spans="1:7" s="20" customFormat="1" ht="31.5" customHeight="1">
      <c r="A14" s="81">
        <v>12</v>
      </c>
      <c r="B14" s="80"/>
      <c r="C14" s="80"/>
      <c r="D14" s="80"/>
      <c r="E14" s="80"/>
      <c r="F14" s="80"/>
      <c r="G14" s="80"/>
    </row>
    <row r="15" spans="1:7" s="20" customFormat="1" ht="31.5" customHeight="1">
      <c r="A15" s="81">
        <v>13</v>
      </c>
      <c r="B15" s="80"/>
      <c r="C15" s="80"/>
      <c r="D15" s="80"/>
      <c r="E15" s="80"/>
      <c r="F15" s="80"/>
      <c r="G15" s="80"/>
    </row>
    <row r="16" spans="1:7" s="20" customFormat="1" ht="31.5" customHeight="1">
      <c r="A16" s="81">
        <v>14</v>
      </c>
      <c r="B16" s="80"/>
      <c r="C16" s="80"/>
      <c r="D16" s="80"/>
      <c r="E16" s="80"/>
      <c r="F16" s="80"/>
      <c r="G16" s="80"/>
    </row>
    <row r="17" spans="1:7" s="20" customFormat="1" ht="31.5" customHeight="1">
      <c r="A17" s="81">
        <v>15</v>
      </c>
      <c r="B17" s="80"/>
      <c r="C17" s="80"/>
      <c r="D17" s="80"/>
      <c r="E17" s="80"/>
      <c r="F17" s="80"/>
      <c r="G17" s="80"/>
    </row>
    <row r="18" spans="1:7" s="20" customFormat="1" ht="31.5" customHeight="1">
      <c r="A18" s="81">
        <v>16</v>
      </c>
      <c r="B18" s="80"/>
      <c r="C18" s="80"/>
      <c r="D18" s="80"/>
      <c r="E18" s="80"/>
      <c r="F18" s="80"/>
      <c r="G18" s="80"/>
    </row>
    <row r="19" spans="1:7" s="20" customFormat="1" ht="31.5" customHeight="1">
      <c r="A19" s="81">
        <v>17</v>
      </c>
      <c r="B19" s="80"/>
      <c r="C19" s="80"/>
      <c r="D19" s="80"/>
      <c r="E19" s="80"/>
      <c r="F19" s="80"/>
      <c r="G19" s="80"/>
    </row>
    <row r="20" spans="1:7" s="20" customFormat="1" ht="31.5" customHeight="1">
      <c r="A20" s="81">
        <v>18</v>
      </c>
      <c r="B20" s="80"/>
      <c r="C20" s="80"/>
      <c r="D20" s="80"/>
      <c r="E20" s="80"/>
      <c r="F20" s="80"/>
      <c r="G20" s="80"/>
    </row>
    <row r="21" spans="1:7" s="20" customFormat="1" ht="31.5" customHeight="1">
      <c r="A21" s="81">
        <v>19</v>
      </c>
      <c r="B21" s="80"/>
      <c r="C21" s="80"/>
      <c r="D21" s="80"/>
      <c r="E21" s="80"/>
      <c r="F21" s="80"/>
      <c r="G21" s="80"/>
    </row>
    <row r="22" spans="1:7" s="20" customFormat="1" ht="31.5" customHeight="1">
      <c r="A22" s="41">
        <v>33</v>
      </c>
      <c r="C22" s="21"/>
    </row>
    <row r="23" spans="1:7" s="20" customFormat="1" ht="31.5" customHeight="1">
      <c r="A23" s="41">
        <v>34</v>
      </c>
      <c r="C23" s="21"/>
    </row>
    <row r="24" spans="1:7" s="20" customFormat="1" ht="31.5" customHeight="1">
      <c r="A24" s="41">
        <v>35</v>
      </c>
      <c r="C24" s="21"/>
    </row>
    <row r="25" spans="1:7" s="20" customFormat="1" ht="31.5" customHeight="1">
      <c r="A25" s="41">
        <v>36</v>
      </c>
      <c r="C25" s="21"/>
    </row>
    <row r="26" spans="1:7" s="20" customFormat="1" ht="31.5" customHeight="1">
      <c r="A26" s="41">
        <v>37</v>
      </c>
      <c r="C26" s="21"/>
    </row>
    <row r="27" spans="1:7" s="20" customFormat="1" ht="31.5" customHeight="1">
      <c r="A27" s="41">
        <v>38</v>
      </c>
      <c r="C27" s="21"/>
    </row>
    <row r="28" spans="1:7" s="20" customFormat="1" ht="31.5" customHeight="1">
      <c r="A28" s="41">
        <v>39</v>
      </c>
      <c r="C28" s="21"/>
    </row>
    <row r="29" spans="1:7" s="20" customFormat="1" ht="31.5" customHeight="1">
      <c r="A29" s="41">
        <v>40</v>
      </c>
      <c r="C29" s="21"/>
    </row>
    <row r="30" spans="1:7" s="20" customFormat="1" ht="31.5" customHeight="1">
      <c r="A30" s="41">
        <v>41</v>
      </c>
      <c r="C30" s="21"/>
    </row>
    <row r="31" spans="1:7" s="20" customFormat="1" ht="31.5" customHeight="1">
      <c r="A31" s="41">
        <v>42</v>
      </c>
      <c r="C31" s="21"/>
    </row>
    <row r="32" spans="1:7" s="20" customFormat="1" ht="31.5" customHeight="1">
      <c r="A32" s="41">
        <v>43</v>
      </c>
      <c r="C32" s="21"/>
    </row>
    <row r="33" spans="1:3" s="20" customFormat="1" ht="31.5" customHeight="1">
      <c r="A33" s="41">
        <v>44</v>
      </c>
      <c r="C33" s="21"/>
    </row>
    <row r="34" spans="1:3" s="20" customFormat="1" ht="31.5" customHeight="1">
      <c r="A34" s="41">
        <v>45</v>
      </c>
      <c r="C34" s="21"/>
    </row>
    <row r="35" spans="1:3" s="20" customFormat="1" ht="31.5" customHeight="1">
      <c r="A35" s="41">
        <v>46</v>
      </c>
      <c r="C35" s="21"/>
    </row>
    <row r="36" spans="1:3" s="20" customFormat="1" ht="31.5" customHeight="1">
      <c r="A36" s="41">
        <v>47</v>
      </c>
      <c r="C36" s="21"/>
    </row>
    <row r="37" spans="1:3" s="20" customFormat="1" ht="31.5" customHeight="1">
      <c r="A37" s="41">
        <v>48</v>
      </c>
      <c r="C37" s="21"/>
    </row>
    <row r="38" spans="1:3" s="20" customFormat="1" ht="31.5" customHeight="1">
      <c r="A38" s="41">
        <v>49</v>
      </c>
      <c r="C38" s="21"/>
    </row>
    <row r="39" spans="1:3" s="20" customFormat="1" ht="31.5" customHeight="1">
      <c r="A39" s="41">
        <v>50</v>
      </c>
      <c r="C39" s="21"/>
    </row>
    <row r="40" spans="1:3" s="20" customFormat="1" ht="31.5" customHeight="1">
      <c r="A40" s="41">
        <v>51</v>
      </c>
      <c r="C40" s="21"/>
    </row>
    <row r="41" spans="1:3" s="20" customFormat="1" ht="31.5" customHeight="1">
      <c r="A41" s="41">
        <v>52</v>
      </c>
      <c r="C41" s="21"/>
    </row>
    <row r="42" spans="1:3" s="20" customFormat="1" ht="31.5" customHeight="1">
      <c r="A42" s="41">
        <v>53</v>
      </c>
      <c r="C42" s="21"/>
    </row>
    <row r="43" spans="1:3" s="20" customFormat="1" ht="31.5" customHeight="1">
      <c r="A43" s="41">
        <v>54</v>
      </c>
      <c r="C43" s="21"/>
    </row>
    <row r="44" spans="1:3" s="20" customFormat="1" ht="31.5" customHeight="1">
      <c r="A44" s="41">
        <v>55</v>
      </c>
      <c r="C44" s="21"/>
    </row>
    <row r="45" spans="1:3" s="20" customFormat="1" ht="31.5" customHeight="1">
      <c r="A45" s="41">
        <v>56</v>
      </c>
      <c r="C45" s="21"/>
    </row>
    <row r="46" spans="1:3" s="20" customFormat="1" ht="31.5" customHeight="1">
      <c r="A46" s="41">
        <v>57</v>
      </c>
      <c r="C46" s="21"/>
    </row>
    <row r="47" spans="1:3" s="20" customFormat="1" ht="31.5" customHeight="1">
      <c r="A47" s="41">
        <v>58</v>
      </c>
      <c r="C47" s="21"/>
    </row>
    <row r="48" spans="1:3" s="20" customFormat="1" ht="31.5" customHeight="1">
      <c r="A48" s="41">
        <v>59</v>
      </c>
      <c r="C48" s="21"/>
    </row>
    <row r="49" spans="1:3" s="20" customFormat="1" ht="31.5" customHeight="1">
      <c r="A49" s="41">
        <v>60</v>
      </c>
      <c r="C49" s="21"/>
    </row>
    <row r="50" spans="1:3" s="20" customFormat="1" ht="31.5" customHeight="1">
      <c r="A50" s="41">
        <v>61</v>
      </c>
      <c r="C50" s="21"/>
    </row>
    <row r="51" spans="1:3" s="20" customFormat="1" ht="31.5" customHeight="1">
      <c r="A51" s="41">
        <v>62</v>
      </c>
      <c r="C51" s="21"/>
    </row>
    <row r="52" spans="1:3" s="20" customFormat="1" ht="31.5" customHeight="1">
      <c r="A52" s="41">
        <v>63</v>
      </c>
      <c r="C52" s="21"/>
    </row>
    <row r="53" spans="1:3" s="20" customFormat="1" ht="31.5" customHeight="1">
      <c r="A53" s="41">
        <v>64</v>
      </c>
      <c r="C53" s="21"/>
    </row>
    <row r="54" spans="1:3" s="20" customFormat="1" ht="31.5" customHeight="1">
      <c r="A54" s="41">
        <v>65</v>
      </c>
      <c r="C54" s="21"/>
    </row>
    <row r="55" spans="1:3" s="20" customFormat="1" ht="31.5" customHeight="1">
      <c r="A55" s="41">
        <v>66</v>
      </c>
      <c r="C55" s="21"/>
    </row>
    <row r="56" spans="1:3" s="20" customFormat="1" ht="31.5" customHeight="1">
      <c r="A56" s="41">
        <v>67</v>
      </c>
      <c r="C56" s="21"/>
    </row>
    <row r="57" spans="1:3" s="20" customFormat="1" ht="31.5" customHeight="1">
      <c r="A57" s="41">
        <v>68</v>
      </c>
      <c r="C57" s="21"/>
    </row>
    <row r="58" spans="1:3" s="20" customFormat="1" ht="31.5" customHeight="1">
      <c r="A58" s="41">
        <v>69</v>
      </c>
      <c r="C58" s="21"/>
    </row>
    <row r="59" spans="1:3" s="20" customFormat="1" ht="31.5" customHeight="1">
      <c r="A59" s="41">
        <v>70</v>
      </c>
      <c r="C59" s="21"/>
    </row>
    <row r="60" spans="1:3" s="20" customFormat="1" ht="31.5" customHeight="1">
      <c r="A60" s="41">
        <v>71</v>
      </c>
      <c r="C60" s="21"/>
    </row>
    <row r="61" spans="1:3" s="20" customFormat="1" ht="31.5" customHeight="1">
      <c r="A61" s="41">
        <v>72</v>
      </c>
      <c r="C61" s="21"/>
    </row>
    <row r="62" spans="1:3" s="20" customFormat="1" ht="31.5" customHeight="1">
      <c r="A62" s="41">
        <v>73</v>
      </c>
      <c r="C62" s="21"/>
    </row>
    <row r="63" spans="1:3" s="20" customFormat="1" ht="31.5" customHeight="1">
      <c r="A63" s="41">
        <v>74</v>
      </c>
      <c r="C63" s="21"/>
    </row>
    <row r="64" spans="1:3" s="20" customFormat="1" ht="31.5" customHeight="1">
      <c r="A64" s="41">
        <v>75</v>
      </c>
      <c r="C64" s="21"/>
    </row>
    <row r="65" spans="1:3" s="20" customFormat="1" ht="31.5" customHeight="1">
      <c r="A65" s="41">
        <v>76</v>
      </c>
      <c r="C65" s="21"/>
    </row>
    <row r="66" spans="1:3" s="20" customFormat="1" ht="31.5" customHeight="1">
      <c r="A66" s="41">
        <v>77</v>
      </c>
      <c r="C66" s="21"/>
    </row>
    <row r="67" spans="1:3" s="20" customFormat="1" ht="31.5" customHeight="1">
      <c r="A67" s="41">
        <v>78</v>
      </c>
      <c r="C67" s="21"/>
    </row>
    <row r="68" spans="1:3" s="20" customFormat="1" ht="31.5" customHeight="1">
      <c r="A68" s="41">
        <v>79</v>
      </c>
      <c r="C68" s="21"/>
    </row>
    <row r="69" spans="1:3" s="20" customFormat="1" ht="31.5" customHeight="1">
      <c r="A69" s="41">
        <v>80</v>
      </c>
      <c r="C69" s="21"/>
    </row>
    <row r="70" spans="1:3" s="20" customFormat="1" ht="31.5" customHeight="1">
      <c r="A70" s="41">
        <v>81</v>
      </c>
      <c r="C70" s="21"/>
    </row>
    <row r="71" spans="1:3" s="20" customFormat="1" ht="31.5" customHeight="1">
      <c r="A71" s="41">
        <v>82</v>
      </c>
      <c r="C71" s="21"/>
    </row>
    <row r="72" spans="1:3" s="20" customFormat="1" ht="31.5" customHeight="1">
      <c r="A72" s="41">
        <v>83</v>
      </c>
      <c r="C72" s="21"/>
    </row>
    <row r="73" spans="1:3" s="20" customFormat="1" ht="31.5" customHeight="1">
      <c r="A73" s="41">
        <v>84</v>
      </c>
      <c r="C73" s="21"/>
    </row>
    <row r="74" spans="1:3" s="20" customFormat="1" ht="31.5" customHeight="1">
      <c r="A74" s="41">
        <v>85</v>
      </c>
      <c r="C74" s="21"/>
    </row>
    <row r="75" spans="1:3" s="20" customFormat="1" ht="31.5" customHeight="1">
      <c r="A75" s="41">
        <v>86</v>
      </c>
      <c r="C75" s="21"/>
    </row>
    <row r="76" spans="1:3" s="20" customFormat="1" ht="31.5" customHeight="1">
      <c r="A76" s="41">
        <v>87</v>
      </c>
      <c r="C76" s="21"/>
    </row>
    <row r="77" spans="1:3" s="20" customFormat="1" ht="31.5" customHeight="1">
      <c r="A77" s="41">
        <v>88</v>
      </c>
      <c r="C77" s="21"/>
    </row>
    <row r="78" spans="1:3" s="20" customFormat="1" ht="31.5" customHeight="1">
      <c r="A78" s="41">
        <v>89</v>
      </c>
      <c r="C78" s="21"/>
    </row>
    <row r="79" spans="1:3" s="20" customFormat="1" ht="31.5" customHeight="1">
      <c r="A79" s="41">
        <v>90</v>
      </c>
      <c r="C79" s="21"/>
    </row>
    <row r="80" spans="1:3" s="20" customFormat="1" ht="31.5" customHeight="1">
      <c r="A80" s="41">
        <v>91</v>
      </c>
      <c r="C80" s="21"/>
    </row>
    <row r="81" spans="1:3" s="20" customFormat="1" ht="31.5" customHeight="1">
      <c r="A81" s="41">
        <v>92</v>
      </c>
      <c r="C81" s="21"/>
    </row>
    <row r="82" spans="1:3" s="20" customFormat="1" ht="31.5" customHeight="1">
      <c r="A82" s="41">
        <v>93</v>
      </c>
      <c r="C82" s="21"/>
    </row>
    <row r="83" spans="1:3" s="20" customFormat="1" ht="31.5" customHeight="1">
      <c r="A83" s="41">
        <v>94</v>
      </c>
      <c r="C83" s="21"/>
    </row>
    <row r="84" spans="1:3" s="20" customFormat="1" ht="31.5" customHeight="1">
      <c r="A84" s="41">
        <v>95</v>
      </c>
      <c r="C84" s="21"/>
    </row>
    <row r="85" spans="1:3" s="20" customFormat="1" ht="31.5" customHeight="1">
      <c r="A85" s="41">
        <v>96</v>
      </c>
      <c r="C85" s="21"/>
    </row>
    <row r="86" spans="1:3" s="20" customFormat="1" ht="31.5" customHeight="1">
      <c r="A86" s="41">
        <v>97</v>
      </c>
      <c r="C86" s="21"/>
    </row>
    <row r="87" spans="1:3" s="20" customFormat="1" ht="31.5" customHeight="1">
      <c r="A87" s="41">
        <v>98</v>
      </c>
      <c r="C87" s="21"/>
    </row>
    <row r="88" spans="1:3" s="20" customFormat="1" ht="31.5" customHeight="1">
      <c r="A88" s="41">
        <v>99</v>
      </c>
      <c r="C88" s="21"/>
    </row>
    <row r="89" spans="1:3" s="20" customFormat="1" ht="31.5" customHeight="1">
      <c r="A89" s="41">
        <v>100</v>
      </c>
      <c r="C89" s="21"/>
    </row>
  </sheetData>
  <sheetProtection algorithmName="SHA-512" hashValue="77EyAcWVwgdtU8fj6C3yZZiKGxCsOM0gho4Q/2dgt36Zklp/U7fr9A/ST/R/ST0ffv3+hps1hFwK24xr334lvQ==" saltValue="23Y5Qm7BuldaLHffHMxNJg==" spinCount="100000" sheet="1" formatCells="0" formatRows="0" insertHyperlinks="0" deleteRows="0"/>
  <mergeCells count="1">
    <mergeCell ref="A1:G1"/>
  </mergeCells>
  <conditionalFormatting sqref="A3:A13">
    <cfRule type="expression" dxfId="142" priority="52">
      <formula>AND(CELL("защита", A3)=0, NOT(ISBLANK(A3)))</formula>
    </cfRule>
    <cfRule type="expression" dxfId="141" priority="53">
      <formula>AND(CELL("защита", A3)=0, ISBLANK(A3))</formula>
    </cfRule>
    <cfRule type="expression" dxfId="140" priority="54">
      <formula>CELL("защита", A3)=0</formula>
    </cfRule>
  </conditionalFormatting>
  <conditionalFormatting sqref="B3">
    <cfRule type="expression" dxfId="139" priority="49">
      <formula>AND(CELL("защита", B3)=0, NOT(ISBLANK(B3)))</formula>
    </cfRule>
    <cfRule type="expression" dxfId="138" priority="50">
      <formula>AND(CELL("защита", B3)=0, ISBLANK(B3))</formula>
    </cfRule>
    <cfRule type="expression" dxfId="137" priority="51">
      <formula>CELL("защита", B3)=0</formula>
    </cfRule>
  </conditionalFormatting>
  <conditionalFormatting sqref="C3:G3">
    <cfRule type="expression" dxfId="136" priority="46">
      <formula>AND(CELL("защита", C3)=0, NOT(ISBLANK(C3)))</formula>
    </cfRule>
    <cfRule type="expression" dxfId="135" priority="47">
      <formula>AND(CELL("защита", C3)=0, ISBLANK(C3))</formula>
    </cfRule>
    <cfRule type="expression" dxfId="134" priority="48">
      <formula>CELL("защита", C3)=0</formula>
    </cfRule>
  </conditionalFormatting>
  <conditionalFormatting sqref="A2">
    <cfRule type="expression" dxfId="133" priority="16">
      <formula>AND(CELL("защита", A2)=0, NOT(ISBLANK(A2)))</formula>
    </cfRule>
    <cfRule type="expression" dxfId="132" priority="17">
      <formula>AND(CELL("защита", A2)=0, ISBLANK(A2))</formula>
    </cfRule>
    <cfRule type="expression" dxfId="131" priority="18">
      <formula>CELL("защита", A2)=0</formula>
    </cfRule>
  </conditionalFormatting>
  <conditionalFormatting sqref="B2">
    <cfRule type="expression" dxfId="130" priority="13">
      <formula>AND(CELL("защита", B2)=0, NOT(ISBLANK(B2)))</formula>
    </cfRule>
    <cfRule type="expression" dxfId="129" priority="14">
      <formula>AND(CELL("защита", B2)=0, ISBLANK(B2))</formula>
    </cfRule>
    <cfRule type="expression" dxfId="128" priority="15">
      <formula>CELL("защита", B2)=0</formula>
    </cfRule>
  </conditionalFormatting>
  <conditionalFormatting sqref="C2:F2">
    <cfRule type="expression" dxfId="127" priority="10">
      <formula>AND(CELL("защита", C2)=0, NOT(ISBLANK(C2)))</formula>
    </cfRule>
    <cfRule type="expression" dxfId="126" priority="11">
      <formula>AND(CELL("защита", C2)=0, ISBLANK(C2))</formula>
    </cfRule>
    <cfRule type="expression" dxfId="125" priority="12">
      <formula>CELL("защита", C2)=0</formula>
    </cfRule>
  </conditionalFormatting>
  <conditionalFormatting sqref="C4:G21">
    <cfRule type="expression" dxfId="124" priority="1">
      <formula>AND(CELL("защита", C4)=0, NOT(ISBLANK(C4)))</formula>
    </cfRule>
    <cfRule type="expression" dxfId="123" priority="2">
      <formula>AND(CELL("защита", C4)=0, ISBLANK(C4))</formula>
    </cfRule>
    <cfRule type="expression" dxfId="122" priority="3">
      <formula>CELL("защита", C4)=0</formula>
    </cfRule>
  </conditionalFormatting>
  <conditionalFormatting sqref="G2">
    <cfRule type="expression" dxfId="121" priority="7">
      <formula>AND(CELL("защита", G2)=0, NOT(ISBLANK(G2)))</formula>
    </cfRule>
    <cfRule type="expression" dxfId="120" priority="8">
      <formula>AND(CELL("защита", G2)=0, ISBLANK(G2))</formula>
    </cfRule>
    <cfRule type="expression" dxfId="119" priority="9">
      <formula>CELL("защита", G2)=0</formula>
    </cfRule>
  </conditionalFormatting>
  <conditionalFormatting sqref="B4:B21">
    <cfRule type="expression" dxfId="118" priority="4">
      <formula>AND(CELL("защита", B4)=0, NOT(ISBLANK(B4)))</formula>
    </cfRule>
    <cfRule type="expression" dxfId="117" priority="5">
      <formula>AND(CELL("защита", B4)=0, ISBLANK(B4))</formula>
    </cfRule>
    <cfRule type="expression" dxfId="116" priority="6">
      <formula>CELL("защита", B4)=0</formula>
    </cfRule>
  </conditionalFormatting>
  <pageMargins left="0.7" right="0.7" top="0.75" bottom="0.75" header="0.3" footer="0.3"/>
  <pageSetup paperSize="9" scale="90" orientation="landscape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tabColor theme="8" tint="0.59999389629810485"/>
  </sheetPr>
  <dimension ref="A1:C21"/>
  <sheetViews>
    <sheetView view="pageBreakPreview" zoomScaleNormal="100" zoomScaleSheetLayoutView="100" workbookViewId="0">
      <pane ySplit="5" topLeftCell="A6" activePane="bottomLeft" state="frozen"/>
      <selection pane="bottomLeft" activeCell="C1" sqref="C1:C4"/>
    </sheetView>
  </sheetViews>
  <sheetFormatPr defaultColWidth="9.140625" defaultRowHeight="25.5" customHeight="1"/>
  <cols>
    <col min="1" max="1" width="5.5703125" style="63" bestFit="1" customWidth="1"/>
    <col min="2" max="2" width="31.28515625" style="63" customWidth="1"/>
    <col min="3" max="3" width="101.42578125" style="63" customWidth="1"/>
    <col min="4" max="16384" width="9.140625" style="63"/>
  </cols>
  <sheetData>
    <row r="1" spans="1:3" ht="18" customHeight="1">
      <c r="A1" s="106" t="s">
        <v>139</v>
      </c>
      <c r="B1" s="106"/>
      <c r="C1" s="62" t="s">
        <v>17</v>
      </c>
    </row>
    <row r="2" spans="1:3" ht="18" customHeight="1">
      <c r="A2" s="106"/>
      <c r="B2" s="106"/>
      <c r="C2" s="69" t="str">
        <f>IFERROR(INDEX(Кураторы[Телефон], MATCH(C1, Кураторы[Куратор], 0)), "")</f>
        <v>8 3952 794-406</v>
      </c>
    </row>
    <row r="3" spans="1:3" ht="18" customHeight="1">
      <c r="A3" s="106"/>
      <c r="B3" s="106"/>
      <c r="C3" s="69" t="str">
        <f>IFERROR(INDEX(Кураторы[Почта], MATCH(C1, Кураторы[Куратор], 0)), "")</f>
        <v>spirin_ia@irkutskenergo.ru</v>
      </c>
    </row>
    <row r="4" spans="1:3" ht="18" customHeight="1">
      <c r="A4" s="106" t="s">
        <v>60</v>
      </c>
      <c r="B4" s="106"/>
      <c r="C4" s="64">
        <v>44848</v>
      </c>
    </row>
    <row r="5" spans="1:3" ht="25.5" customHeight="1">
      <c r="A5" s="108" t="s">
        <v>48</v>
      </c>
      <c r="B5" s="108"/>
      <c r="C5" s="108"/>
    </row>
    <row r="6" spans="1:3" s="66" customFormat="1" ht="25.5" customHeight="1">
      <c r="A6" s="104" t="str">
        <f>Заявка!E8</f>
        <v>Предмет договора</v>
      </c>
      <c r="B6" s="104"/>
      <c r="C6" s="65" t="str">
        <f>Заявка!G8</f>
        <v>Выполнение работ по строительству железобетонных конструкций каркаса</v>
      </c>
    </row>
    <row r="7" spans="1:3" ht="25.5" customHeight="1">
      <c r="A7" s="104" t="str">
        <f>Заявка!E10</f>
        <v>Планируемый срок работ (услуг)</v>
      </c>
      <c r="B7" s="104"/>
      <c r="C7" s="65" t="str">
        <f>Заявка!G10</f>
        <v>с 01.11.2022г. по 31.01.202г.</v>
      </c>
    </row>
    <row r="8" spans="1:3" ht="25.5" customHeight="1">
      <c r="A8" s="104" t="str">
        <f>Заявка!E11</f>
        <v xml:space="preserve">Условия оплаты </v>
      </c>
      <c r="B8" s="104"/>
      <c r="C8" s="65" t="str">
        <f>Заявка!G11</f>
        <v xml:space="preserve">Оплата в течение 60 дней (субъектам СМСП - в течение 15 рабочих дней) после закрытия актов выполненных работ, оказанных услуг </v>
      </c>
    </row>
    <row r="9" spans="1:3" ht="25.5" customHeight="1">
      <c r="A9" s="104" t="str">
        <f>Заявка!E12</f>
        <v>Цена без учета НДС, руб</v>
      </c>
      <c r="B9" s="104"/>
      <c r="C9" s="67">
        <f>Заявка!G12</f>
        <v>55379110</v>
      </c>
    </row>
    <row r="10" spans="1:3" ht="25.5" customHeight="1">
      <c r="A10" s="104" t="str">
        <f>Заявка!E13</f>
        <v>Сумма НДС, рублей</v>
      </c>
      <c r="B10" s="104"/>
      <c r="C10" s="67">
        <f>Заявка!G13</f>
        <v>66454932</v>
      </c>
    </row>
    <row r="11" spans="1:3" ht="25.5" customHeight="1">
      <c r="A11" s="104" t="str">
        <f>Заявка!E14</f>
        <v>Цена с учетом НДС, руб</v>
      </c>
      <c r="B11" s="104"/>
      <c r="C11" s="67">
        <f>C9+C10</f>
        <v>121834042</v>
      </c>
    </row>
    <row r="12" spans="1:3" ht="25.5" customHeight="1">
      <c r="A12" s="109"/>
      <c r="B12" s="109"/>
      <c r="C12" s="109"/>
    </row>
    <row r="13" spans="1:3" ht="25.5" customHeight="1">
      <c r="A13" s="112" t="s">
        <v>51</v>
      </c>
      <c r="B13" s="112"/>
      <c r="C13" s="112"/>
    </row>
    <row r="14" spans="1:3" ht="25.5" customHeight="1">
      <c r="A14" s="105" t="s">
        <v>52</v>
      </c>
      <c r="B14" s="105"/>
      <c r="C14" s="69"/>
    </row>
    <row r="15" spans="1:3" ht="25.5" customHeight="1">
      <c r="A15" s="105" t="s">
        <v>53</v>
      </c>
      <c r="B15" s="105"/>
      <c r="C15" s="69"/>
    </row>
    <row r="16" spans="1:3" ht="25.5" customHeight="1">
      <c r="A16" s="105" t="s">
        <v>5</v>
      </c>
      <c r="B16" s="105"/>
      <c r="C16" s="69"/>
    </row>
    <row r="17" spans="1:3" ht="25.5" customHeight="1">
      <c r="A17" s="105" t="s">
        <v>54</v>
      </c>
      <c r="B17" s="105"/>
      <c r="C17" s="69"/>
    </row>
    <row r="18" spans="1:3" s="68" customFormat="1" ht="33" customHeight="1">
      <c r="A18" s="110"/>
      <c r="B18" s="110"/>
      <c r="C18" s="110"/>
    </row>
    <row r="19" spans="1:3" ht="59.25" customHeight="1">
      <c r="A19" s="111" t="s">
        <v>74</v>
      </c>
      <c r="B19" s="111"/>
      <c r="C19" s="70"/>
    </row>
    <row r="20" spans="1:3" ht="50.25" customHeight="1">
      <c r="A20" s="103"/>
      <c r="B20" s="103"/>
      <c r="C20" s="103"/>
    </row>
    <row r="21" spans="1:3" ht="38.25" customHeight="1">
      <c r="A21" s="107" t="s">
        <v>61</v>
      </c>
      <c r="B21" s="107"/>
      <c r="C21" s="107"/>
    </row>
  </sheetData>
  <sheetProtection algorithmName="SHA-512" hashValue="Oidt+w8jk7AUAGAvh26KuaYWj9wu8Zud7DZpFJGH7Tk6uotwg0JjIjJbEZralVQK2A0xqVKs85yec8S/IZS3TQ==" saltValue="PTHIThyXpjxl0onL1cFpEw==" spinCount="100000" sheet="1" objects="1" scenarios="1"/>
  <mergeCells count="19">
    <mergeCell ref="A21:C21"/>
    <mergeCell ref="A8:B8"/>
    <mergeCell ref="A4:B4"/>
    <mergeCell ref="A5:C5"/>
    <mergeCell ref="A6:B6"/>
    <mergeCell ref="A7:B7"/>
    <mergeCell ref="A12:C12"/>
    <mergeCell ref="A18:C18"/>
    <mergeCell ref="A19:B19"/>
    <mergeCell ref="A13:C13"/>
    <mergeCell ref="A14:B14"/>
    <mergeCell ref="A15:B15"/>
    <mergeCell ref="A16:B16"/>
    <mergeCell ref="A20:C20"/>
    <mergeCell ref="A10:B10"/>
    <mergeCell ref="A17:B17"/>
    <mergeCell ref="A1:B3"/>
    <mergeCell ref="A9:B9"/>
    <mergeCell ref="A11:B11"/>
  </mergeCells>
  <conditionalFormatting sqref="C7:C11">
    <cfRule type="containsBlanks" dxfId="105" priority="10">
      <formula>LEN(TRIM(C7))=0</formula>
    </cfRule>
  </conditionalFormatting>
  <conditionalFormatting sqref="C4">
    <cfRule type="containsBlanks" dxfId="104" priority="7">
      <formula>LEN(TRIM(C4))=0</formula>
    </cfRule>
  </conditionalFormatting>
  <conditionalFormatting sqref="C1:C3">
    <cfRule type="containsBlanks" dxfId="103" priority="6">
      <formula>LEN(TRIM(C1))=0</formula>
    </cfRule>
  </conditionalFormatting>
  <conditionalFormatting sqref="C6">
    <cfRule type="containsBlanks" dxfId="102" priority="4">
      <formula>LEN(TRIM(C6))=0</formula>
    </cfRule>
  </conditionalFormatting>
  <conditionalFormatting sqref="C14">
    <cfRule type="containsBlanks" dxfId="101" priority="3">
      <formula>LEN(TRIM(C14))=0</formula>
    </cfRule>
  </conditionalFormatting>
  <conditionalFormatting sqref="C15:C17">
    <cfRule type="containsBlanks" dxfId="100" priority="2">
      <formula>LEN(TRIM(C15))=0</formula>
    </cfRule>
  </conditionalFormatting>
  <conditionalFormatting sqref="A18">
    <cfRule type="containsBlanks" dxfId="99" priority="1">
      <formula>LEN(TRIM(A18))=0</formula>
    </cfRule>
  </conditionalFormatting>
  <dataValidations count="3">
    <dataValidation type="textLength" errorStyle="warning" allowBlank="1" showInputMessage="1" showErrorMessage="1" error="КПП — 9 цифр" prompt="КПП — 9 цифр" sqref="C17">
      <formula1>9</formula1>
      <formula2>9</formula2>
    </dataValidation>
    <dataValidation type="textLength" errorStyle="warning" allowBlank="1" showInputMessage="1" showErrorMessage="1" error="ИНН — не меньше 10, не больше 12 цифр" prompt="ИНН — не меньше 10, не больше 12 цифр" sqref="C16">
      <formula1>10</formula1>
      <formula2>12</formula2>
    </dataValidation>
    <dataValidation allowBlank="1" showInputMessage="1" showErrorMessage="1" promptTitle="ДАТА" prompt="_x000a_" sqref="C4"/>
  </dataValidations>
  <pageMargins left="0.25" right="0.25" top="0.75" bottom="0.75" header="0.3" footer="0.3"/>
  <pageSetup paperSize="9" scale="70" orientation="portrait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>
          <x14:formula1>
            <xm:f>'Сроки, даты'!$A$21:$A$22</xm:f>
          </x14:formula1>
          <xm:sqref>A18</xm:sqref>
        </x14:dataValidation>
        <x14:dataValidation type="list" allowBlank="1" showInputMessage="1" prompt="Выбирите куратора из списка">
          <x14:formula1>
            <xm:f>'Сроки, даты'!$E$3:$E$15</xm:f>
          </x14:formula1>
          <xm:sqref>C1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>
    <tabColor theme="9" tint="0.59999389629810485"/>
  </sheetPr>
  <dimension ref="A1:J25"/>
  <sheetViews>
    <sheetView tabSelected="1" view="pageBreakPreview" zoomScaleNormal="100" zoomScaleSheetLayoutView="100" workbookViewId="0">
      <pane ySplit="5" topLeftCell="A6" activePane="bottomLeft" state="frozen"/>
      <selection pane="bottomLeft" activeCell="C2" sqref="C2"/>
    </sheetView>
  </sheetViews>
  <sheetFormatPr defaultColWidth="9.140625" defaultRowHeight="24.75" customHeight="1"/>
  <cols>
    <col min="1" max="1" width="5.5703125" style="7" bestFit="1" customWidth="1"/>
    <col min="2" max="2" width="48.140625" style="7" customWidth="1"/>
    <col min="3" max="3" width="88" style="7" customWidth="1"/>
    <col min="4" max="4" width="31.7109375" style="7" customWidth="1"/>
    <col min="5" max="16384" width="9.140625" style="7"/>
  </cols>
  <sheetData>
    <row r="1" spans="1:10" ht="18" customHeight="1">
      <c r="A1" s="122" t="s">
        <v>59</v>
      </c>
      <c r="B1" s="122"/>
      <c r="C1" s="62" t="s">
        <v>17</v>
      </c>
    </row>
    <row r="2" spans="1:10" ht="18" customHeight="1">
      <c r="A2" s="122"/>
      <c r="B2" s="122"/>
      <c r="C2" s="83" t="str">
        <f>IFERROR(INDEX(Кураторы[Телефон], MATCH(C1, Кураторы[Куратор], 0)), "")</f>
        <v>8 3952 794-406</v>
      </c>
    </row>
    <row r="3" spans="1:10" ht="18" customHeight="1">
      <c r="A3" s="122"/>
      <c r="B3" s="122"/>
      <c r="C3" s="83" t="str">
        <f>IFERROR(INDEX(Кураторы[Почта], MATCH(C1, Кураторы[Куратор], 0)), "")</f>
        <v>spirin_ia@irkutskenergo.ru</v>
      </c>
    </row>
    <row r="4" spans="1:10" ht="18" customHeight="1">
      <c r="A4" s="120" t="s">
        <v>60</v>
      </c>
      <c r="B4" s="120"/>
      <c r="C4" s="64">
        <v>44848</v>
      </c>
      <c r="D4" s="8"/>
    </row>
    <row r="5" spans="1:10" ht="24.75" customHeight="1">
      <c r="A5" s="121" t="s">
        <v>48</v>
      </c>
      <c r="B5" s="121"/>
      <c r="C5" s="121"/>
      <c r="D5" s="8"/>
    </row>
    <row r="6" spans="1:10" s="9" customFormat="1" ht="29.25" customHeight="1">
      <c r="A6" s="117" t="str">
        <f>Заявка!E8</f>
        <v>Предмет договора</v>
      </c>
      <c r="B6" s="117"/>
      <c r="C6" s="14" t="str">
        <f>Заявка!G8</f>
        <v>Выполнение работ по строительству железобетонных конструкций каркаса</v>
      </c>
    </row>
    <row r="7" spans="1:10" ht="29.25" customHeight="1">
      <c r="A7" s="117" t="str">
        <f>Заявка!E10</f>
        <v>Планируемый срок работ (услуг)</v>
      </c>
      <c r="B7" s="117"/>
      <c r="C7" s="15" t="str">
        <f>Заявка!G10</f>
        <v>с 01.11.2022г. по 31.01.202г.</v>
      </c>
    </row>
    <row r="8" spans="1:10" ht="29.25" customHeight="1">
      <c r="A8" s="117" t="str">
        <f>Заявка!E11</f>
        <v xml:space="preserve">Условия оплаты </v>
      </c>
      <c r="B8" s="117"/>
      <c r="C8" s="15" t="str">
        <f>Заявка!G11</f>
        <v xml:space="preserve">Оплата в течение 60 дней (субъектам СМСП - в течение 15 рабочих дней) после закрытия актов выполненных работ, оказанных услуг </v>
      </c>
    </row>
    <row r="9" spans="1:10" ht="24.75" customHeight="1">
      <c r="A9" s="116"/>
      <c r="B9" s="116"/>
      <c r="C9" s="116"/>
    </row>
    <row r="10" spans="1:10" ht="24.75" customHeight="1">
      <c r="A10" s="118" t="s">
        <v>49</v>
      </c>
      <c r="B10" s="118"/>
      <c r="C10" s="16" t="s">
        <v>50</v>
      </c>
    </row>
    <row r="11" spans="1:10" ht="24.75" customHeight="1">
      <c r="A11" s="119" t="s">
        <v>51</v>
      </c>
      <c r="B11" s="119"/>
      <c r="C11" s="119"/>
    </row>
    <row r="12" spans="1:10" ht="24.75" customHeight="1">
      <c r="A12" s="113" t="s">
        <v>52</v>
      </c>
      <c r="B12" s="113"/>
      <c r="C12" s="32"/>
    </row>
    <row r="13" spans="1:10" ht="24.75" customHeight="1">
      <c r="A13" s="113" t="s">
        <v>53</v>
      </c>
      <c r="B13" s="113"/>
      <c r="C13" s="32"/>
      <c r="J13" s="10"/>
    </row>
    <row r="14" spans="1:10" ht="24.75" customHeight="1">
      <c r="A14" s="113" t="s">
        <v>5</v>
      </c>
      <c r="B14" s="113"/>
      <c r="C14" s="32"/>
      <c r="I14" s="11"/>
    </row>
    <row r="15" spans="1:10" ht="24.75" customHeight="1">
      <c r="A15" s="113" t="s">
        <v>54</v>
      </c>
      <c r="B15" s="113"/>
      <c r="C15" s="32"/>
    </row>
    <row r="16" spans="1:10" s="9" customFormat="1" ht="24.75" customHeight="1">
      <c r="A16" s="13" t="s">
        <v>3</v>
      </c>
      <c r="B16" s="17" t="s">
        <v>55</v>
      </c>
      <c r="C16" s="17" t="s">
        <v>56</v>
      </c>
    </row>
    <row r="17" spans="1:3" s="9" customFormat="1" ht="24.75" customHeight="1">
      <c r="A17" s="17">
        <v>1</v>
      </c>
      <c r="B17" s="13" t="s">
        <v>57</v>
      </c>
      <c r="C17" s="76"/>
    </row>
    <row r="18" spans="1:3" s="9" customFormat="1" ht="24.75" customHeight="1">
      <c r="A18" s="43">
        <v>2</v>
      </c>
      <c r="B18" s="13" t="s">
        <v>134</v>
      </c>
      <c r="C18" s="45">
        <f>SUM(C17:C17)</f>
        <v>0</v>
      </c>
    </row>
    <row r="19" spans="1:3" ht="24.75" customHeight="1">
      <c r="A19" s="17">
        <v>3</v>
      </c>
      <c r="B19" s="13" t="s">
        <v>58</v>
      </c>
      <c r="C19" s="44">
        <f>C17+C18</f>
        <v>0</v>
      </c>
    </row>
    <row r="20" spans="1:3" ht="77.25" customHeight="1">
      <c r="A20" s="114" t="s">
        <v>74</v>
      </c>
      <c r="B20" s="114"/>
      <c r="C20" s="77"/>
    </row>
    <row r="21" spans="1:3" ht="45.75" customHeight="1">
      <c r="A21" s="114" t="s">
        <v>61</v>
      </c>
      <c r="B21" s="114"/>
      <c r="C21" s="114"/>
    </row>
    <row r="22" spans="1:3" s="19" customFormat="1" ht="31.5" customHeight="1">
      <c r="A22" s="18"/>
      <c r="B22" s="115"/>
      <c r="C22" s="115"/>
    </row>
    <row r="23" spans="1:3" ht="24.75" customHeight="1">
      <c r="A23" s="12"/>
      <c r="B23" s="12"/>
      <c r="C23" s="12"/>
    </row>
    <row r="24" spans="1:3" ht="24.75" customHeight="1">
      <c r="A24" s="13"/>
      <c r="B24" s="13"/>
      <c r="C24" s="13"/>
    </row>
    <row r="25" spans="1:3" ht="24.75" customHeight="1">
      <c r="A25" s="12"/>
      <c r="B25" s="12"/>
      <c r="C25" s="12"/>
    </row>
  </sheetData>
  <sheetProtection algorithmName="SHA-512" hashValue="x9V2+JuntfRGD7KxdfIeeQ5HrDUX2ptnxV/HQauahpyBg1Fribo9h9RhydoBKrkAnIC6+1pEYgY2Mu2EBxvQgQ==" saltValue="GzUX1NVStD82L6NdTwm5Vw==" spinCount="100000" sheet="1" objects="1" scenarios="1"/>
  <mergeCells count="16">
    <mergeCell ref="A4:B4"/>
    <mergeCell ref="A5:C5"/>
    <mergeCell ref="A6:B6"/>
    <mergeCell ref="A7:B7"/>
    <mergeCell ref="A1:B3"/>
    <mergeCell ref="A15:B15"/>
    <mergeCell ref="A21:C21"/>
    <mergeCell ref="B22:C22"/>
    <mergeCell ref="A9:C9"/>
    <mergeCell ref="A8:B8"/>
    <mergeCell ref="A10:B10"/>
    <mergeCell ref="A11:C11"/>
    <mergeCell ref="A12:B12"/>
    <mergeCell ref="A13:B13"/>
    <mergeCell ref="A14:B14"/>
    <mergeCell ref="A20:B20"/>
  </mergeCells>
  <conditionalFormatting sqref="C18">
    <cfRule type="containsBlanks" dxfId="98" priority="17">
      <formula>LEN(TRIM(C18))=0</formula>
    </cfRule>
  </conditionalFormatting>
  <conditionalFormatting sqref="C6">
    <cfRule type="containsBlanks" dxfId="97" priority="16">
      <formula>LEN(TRIM(C6))=0</formula>
    </cfRule>
  </conditionalFormatting>
  <conditionalFormatting sqref="C7:C8">
    <cfRule type="containsBlanks" dxfId="96" priority="12">
      <formula>LEN(TRIM(C7))=0</formula>
    </cfRule>
  </conditionalFormatting>
  <conditionalFormatting sqref="B22">
    <cfRule type="containsBlanks" dxfId="95" priority="9">
      <formula>LEN(TRIM(B22))=0</formula>
    </cfRule>
  </conditionalFormatting>
  <conditionalFormatting sqref="C12:C15">
    <cfRule type="containsBlanks" dxfId="92" priority="5">
      <formula>LEN(TRIM(C12))=0</formula>
    </cfRule>
  </conditionalFormatting>
  <conditionalFormatting sqref="C17">
    <cfRule type="containsBlanks" dxfId="91" priority="4">
      <formula>LEN(TRIM(C17))=0</formula>
    </cfRule>
  </conditionalFormatting>
  <conditionalFormatting sqref="C19">
    <cfRule type="containsBlanks" dxfId="90" priority="3">
      <formula>LEN(TRIM(C19))=0</formula>
    </cfRule>
  </conditionalFormatting>
  <conditionalFormatting sqref="C4">
    <cfRule type="containsBlanks" dxfId="1" priority="2">
      <formula>LEN(TRIM(C4))=0</formula>
    </cfRule>
  </conditionalFormatting>
  <conditionalFormatting sqref="C1:C3">
    <cfRule type="containsBlanks" dxfId="0" priority="1">
      <formula>LEN(TRIM(C1))=0</formula>
    </cfRule>
  </conditionalFormatting>
  <dataValidations count="4">
    <dataValidation type="textLength" errorStyle="warning" allowBlank="1" showInputMessage="1" showErrorMessage="1" error="ИНН — не меньше 10, не больше 12 цифр" prompt="ИНН — не меньше 10, не больше 12 цифр" sqref="C14">
      <formula1>10</formula1>
      <formula2>12</formula2>
    </dataValidation>
    <dataValidation type="textLength" errorStyle="warning" allowBlank="1" showInputMessage="1" showErrorMessage="1" error="КПП — 9 цифр" prompt="КПП — 9 цифр" sqref="C15">
      <formula1>9</formula1>
      <formula2>9</formula2>
    </dataValidation>
    <dataValidation allowBlank="1" showInputMessage="1" showErrorMessage="1" promptTitle="Указать, если не облагается" prompt="_x000a_" sqref="C18"/>
    <dataValidation allowBlank="1" showInputMessage="1" showErrorMessage="1" promptTitle="ДАТА" prompt="_x000a_" sqref="C4"/>
  </dataValidations>
  <pageMargins left="0.7" right="0.7" top="0.75" bottom="0.75" header="0.3" footer="0.3"/>
  <pageSetup paperSize="9" scale="60" orientation="portrait" r:id="rId1"/>
  <tableParts count="1">
    <tablePart r:id="rId2"/>
  </tablePart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prompt="Выбирите куратора из списка">
          <x14:formula1>
            <xm:f>'Сроки, даты'!$E$3:$E$15</xm:f>
          </x14:formula1>
          <xm:sqref>C1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>
    <tabColor theme="9" tint="0.59999389629810485"/>
  </sheetPr>
  <dimension ref="A1:F11"/>
  <sheetViews>
    <sheetView view="pageBreakPreview" zoomScaleNormal="100" zoomScaleSheetLayoutView="100" workbookViewId="0">
      <pane xSplit="2" ySplit="1" topLeftCell="C2" activePane="bottomRight" state="frozen"/>
      <selection pane="topRight" activeCell="C1" sqref="C1"/>
      <selection pane="bottomLeft" activeCell="A2" sqref="A2"/>
      <selection pane="bottomRight" activeCell="C6" sqref="C6:F6"/>
    </sheetView>
  </sheetViews>
  <sheetFormatPr defaultRowHeight="23.25" customHeight="1"/>
  <cols>
    <col min="1" max="1" width="5" style="3" customWidth="1"/>
    <col min="2" max="2" width="45" style="3" customWidth="1"/>
    <col min="3" max="3" width="6.85546875" style="3" customWidth="1"/>
    <col min="4" max="6" width="44.42578125" style="3" customWidth="1"/>
    <col min="7" max="251" width="9.140625" style="1"/>
    <col min="252" max="252" width="4.85546875" style="1" customWidth="1"/>
    <col min="253" max="253" width="37.28515625" style="1" customWidth="1"/>
    <col min="254" max="256" width="33.28515625" style="1" customWidth="1"/>
    <col min="257" max="257" width="11.28515625" style="1" bestFit="1" customWidth="1"/>
    <col min="258" max="259" width="9.140625" style="1"/>
    <col min="260" max="260" width="20.7109375" style="1" customWidth="1"/>
    <col min="261" max="507" width="9.140625" style="1"/>
    <col min="508" max="508" width="4.85546875" style="1" customWidth="1"/>
    <col min="509" max="509" width="37.28515625" style="1" customWidth="1"/>
    <col min="510" max="512" width="33.28515625" style="1" customWidth="1"/>
    <col min="513" max="513" width="11.28515625" style="1" bestFit="1" customWidth="1"/>
    <col min="514" max="515" width="9.140625" style="1"/>
    <col min="516" max="516" width="20.7109375" style="1" customWidth="1"/>
    <col min="517" max="763" width="9.140625" style="1"/>
    <col min="764" max="764" width="4.85546875" style="1" customWidth="1"/>
    <col min="765" max="765" width="37.28515625" style="1" customWidth="1"/>
    <col min="766" max="768" width="33.28515625" style="1" customWidth="1"/>
    <col min="769" max="769" width="11.28515625" style="1" bestFit="1" customWidth="1"/>
    <col min="770" max="771" width="9.140625" style="1"/>
    <col min="772" max="772" width="20.7109375" style="1" customWidth="1"/>
    <col min="773" max="1019" width="9.140625" style="1"/>
    <col min="1020" max="1020" width="4.85546875" style="1" customWidth="1"/>
    <col min="1021" max="1021" width="37.28515625" style="1" customWidth="1"/>
    <col min="1022" max="1024" width="33.28515625" style="1" customWidth="1"/>
    <col min="1025" max="1025" width="11.28515625" style="1" bestFit="1" customWidth="1"/>
    <col min="1026" max="1027" width="9.140625" style="1"/>
    <col min="1028" max="1028" width="20.7109375" style="1" customWidth="1"/>
    <col min="1029" max="1275" width="9.140625" style="1"/>
    <col min="1276" max="1276" width="4.85546875" style="1" customWidth="1"/>
    <col min="1277" max="1277" width="37.28515625" style="1" customWidth="1"/>
    <col min="1278" max="1280" width="33.28515625" style="1" customWidth="1"/>
    <col min="1281" max="1281" width="11.28515625" style="1" bestFit="1" customWidth="1"/>
    <col min="1282" max="1283" width="9.140625" style="1"/>
    <col min="1284" max="1284" width="20.7109375" style="1" customWidth="1"/>
    <col min="1285" max="1531" width="9.140625" style="1"/>
    <col min="1532" max="1532" width="4.85546875" style="1" customWidth="1"/>
    <col min="1533" max="1533" width="37.28515625" style="1" customWidth="1"/>
    <col min="1534" max="1536" width="33.28515625" style="1" customWidth="1"/>
    <col min="1537" max="1537" width="11.28515625" style="1" bestFit="1" customWidth="1"/>
    <col min="1538" max="1539" width="9.140625" style="1"/>
    <col min="1540" max="1540" width="20.7109375" style="1" customWidth="1"/>
    <col min="1541" max="1787" width="9.140625" style="1"/>
    <col min="1788" max="1788" width="4.85546875" style="1" customWidth="1"/>
    <col min="1789" max="1789" width="37.28515625" style="1" customWidth="1"/>
    <col min="1790" max="1792" width="33.28515625" style="1" customWidth="1"/>
    <col min="1793" max="1793" width="11.28515625" style="1" bestFit="1" customWidth="1"/>
    <col min="1794" max="1795" width="9.140625" style="1"/>
    <col min="1796" max="1796" width="20.7109375" style="1" customWidth="1"/>
    <col min="1797" max="2043" width="9.140625" style="1"/>
    <col min="2044" max="2044" width="4.85546875" style="1" customWidth="1"/>
    <col min="2045" max="2045" width="37.28515625" style="1" customWidth="1"/>
    <col min="2046" max="2048" width="33.28515625" style="1" customWidth="1"/>
    <col min="2049" max="2049" width="11.28515625" style="1" bestFit="1" customWidth="1"/>
    <col min="2050" max="2051" width="9.140625" style="1"/>
    <col min="2052" max="2052" width="20.7109375" style="1" customWidth="1"/>
    <col min="2053" max="2299" width="9.140625" style="1"/>
    <col min="2300" max="2300" width="4.85546875" style="1" customWidth="1"/>
    <col min="2301" max="2301" width="37.28515625" style="1" customWidth="1"/>
    <col min="2302" max="2304" width="33.28515625" style="1" customWidth="1"/>
    <col min="2305" max="2305" width="11.28515625" style="1" bestFit="1" customWidth="1"/>
    <col min="2306" max="2307" width="9.140625" style="1"/>
    <col min="2308" max="2308" width="20.7109375" style="1" customWidth="1"/>
    <col min="2309" max="2555" width="9.140625" style="1"/>
    <col min="2556" max="2556" width="4.85546875" style="1" customWidth="1"/>
    <col min="2557" max="2557" width="37.28515625" style="1" customWidth="1"/>
    <col min="2558" max="2560" width="33.28515625" style="1" customWidth="1"/>
    <col min="2561" max="2561" width="11.28515625" style="1" bestFit="1" customWidth="1"/>
    <col min="2562" max="2563" width="9.140625" style="1"/>
    <col min="2564" max="2564" width="20.7109375" style="1" customWidth="1"/>
    <col min="2565" max="2811" width="9.140625" style="1"/>
    <col min="2812" max="2812" width="4.85546875" style="1" customWidth="1"/>
    <col min="2813" max="2813" width="37.28515625" style="1" customWidth="1"/>
    <col min="2814" max="2816" width="33.28515625" style="1" customWidth="1"/>
    <col min="2817" max="2817" width="11.28515625" style="1" bestFit="1" customWidth="1"/>
    <col min="2818" max="2819" width="9.140625" style="1"/>
    <col min="2820" max="2820" width="20.7109375" style="1" customWidth="1"/>
    <col min="2821" max="3067" width="9.140625" style="1"/>
    <col min="3068" max="3068" width="4.85546875" style="1" customWidth="1"/>
    <col min="3069" max="3069" width="37.28515625" style="1" customWidth="1"/>
    <col min="3070" max="3072" width="33.28515625" style="1" customWidth="1"/>
    <col min="3073" max="3073" width="11.28515625" style="1" bestFit="1" customWidth="1"/>
    <col min="3074" max="3075" width="9.140625" style="1"/>
    <col min="3076" max="3076" width="20.7109375" style="1" customWidth="1"/>
    <col min="3077" max="3323" width="9.140625" style="1"/>
    <col min="3324" max="3324" width="4.85546875" style="1" customWidth="1"/>
    <col min="3325" max="3325" width="37.28515625" style="1" customWidth="1"/>
    <col min="3326" max="3328" width="33.28515625" style="1" customWidth="1"/>
    <col min="3329" max="3329" width="11.28515625" style="1" bestFit="1" customWidth="1"/>
    <col min="3330" max="3331" width="9.140625" style="1"/>
    <col min="3332" max="3332" width="20.7109375" style="1" customWidth="1"/>
    <col min="3333" max="3579" width="9.140625" style="1"/>
    <col min="3580" max="3580" width="4.85546875" style="1" customWidth="1"/>
    <col min="3581" max="3581" width="37.28515625" style="1" customWidth="1"/>
    <col min="3582" max="3584" width="33.28515625" style="1" customWidth="1"/>
    <col min="3585" max="3585" width="11.28515625" style="1" bestFit="1" customWidth="1"/>
    <col min="3586" max="3587" width="9.140625" style="1"/>
    <col min="3588" max="3588" width="20.7109375" style="1" customWidth="1"/>
    <col min="3589" max="3835" width="9.140625" style="1"/>
    <col min="3836" max="3836" width="4.85546875" style="1" customWidth="1"/>
    <col min="3837" max="3837" width="37.28515625" style="1" customWidth="1"/>
    <col min="3838" max="3840" width="33.28515625" style="1" customWidth="1"/>
    <col min="3841" max="3841" width="11.28515625" style="1" bestFit="1" customWidth="1"/>
    <col min="3842" max="3843" width="9.140625" style="1"/>
    <col min="3844" max="3844" width="20.7109375" style="1" customWidth="1"/>
    <col min="3845" max="4091" width="9.140625" style="1"/>
    <col min="4092" max="4092" width="4.85546875" style="1" customWidth="1"/>
    <col min="4093" max="4093" width="37.28515625" style="1" customWidth="1"/>
    <col min="4094" max="4096" width="33.28515625" style="1" customWidth="1"/>
    <col min="4097" max="4097" width="11.28515625" style="1" bestFit="1" customWidth="1"/>
    <col min="4098" max="4099" width="9.140625" style="1"/>
    <col min="4100" max="4100" width="20.7109375" style="1" customWidth="1"/>
    <col min="4101" max="4347" width="9.140625" style="1"/>
    <col min="4348" max="4348" width="4.85546875" style="1" customWidth="1"/>
    <col min="4349" max="4349" width="37.28515625" style="1" customWidth="1"/>
    <col min="4350" max="4352" width="33.28515625" style="1" customWidth="1"/>
    <col min="4353" max="4353" width="11.28515625" style="1" bestFit="1" customWidth="1"/>
    <col min="4354" max="4355" width="9.140625" style="1"/>
    <col min="4356" max="4356" width="20.7109375" style="1" customWidth="1"/>
    <col min="4357" max="4603" width="9.140625" style="1"/>
    <col min="4604" max="4604" width="4.85546875" style="1" customWidth="1"/>
    <col min="4605" max="4605" width="37.28515625" style="1" customWidth="1"/>
    <col min="4606" max="4608" width="33.28515625" style="1" customWidth="1"/>
    <col min="4609" max="4609" width="11.28515625" style="1" bestFit="1" customWidth="1"/>
    <col min="4610" max="4611" width="9.140625" style="1"/>
    <col min="4612" max="4612" width="20.7109375" style="1" customWidth="1"/>
    <col min="4613" max="4859" width="9.140625" style="1"/>
    <col min="4860" max="4860" width="4.85546875" style="1" customWidth="1"/>
    <col min="4861" max="4861" width="37.28515625" style="1" customWidth="1"/>
    <col min="4862" max="4864" width="33.28515625" style="1" customWidth="1"/>
    <col min="4865" max="4865" width="11.28515625" style="1" bestFit="1" customWidth="1"/>
    <col min="4866" max="4867" width="9.140625" style="1"/>
    <col min="4868" max="4868" width="20.7109375" style="1" customWidth="1"/>
    <col min="4869" max="5115" width="9.140625" style="1"/>
    <col min="5116" max="5116" width="4.85546875" style="1" customWidth="1"/>
    <col min="5117" max="5117" width="37.28515625" style="1" customWidth="1"/>
    <col min="5118" max="5120" width="33.28515625" style="1" customWidth="1"/>
    <col min="5121" max="5121" width="11.28515625" style="1" bestFit="1" customWidth="1"/>
    <col min="5122" max="5123" width="9.140625" style="1"/>
    <col min="5124" max="5124" width="20.7109375" style="1" customWidth="1"/>
    <col min="5125" max="5371" width="9.140625" style="1"/>
    <col min="5372" max="5372" width="4.85546875" style="1" customWidth="1"/>
    <col min="5373" max="5373" width="37.28515625" style="1" customWidth="1"/>
    <col min="5374" max="5376" width="33.28515625" style="1" customWidth="1"/>
    <col min="5377" max="5377" width="11.28515625" style="1" bestFit="1" customWidth="1"/>
    <col min="5378" max="5379" width="9.140625" style="1"/>
    <col min="5380" max="5380" width="20.7109375" style="1" customWidth="1"/>
    <col min="5381" max="5627" width="9.140625" style="1"/>
    <col min="5628" max="5628" width="4.85546875" style="1" customWidth="1"/>
    <col min="5629" max="5629" width="37.28515625" style="1" customWidth="1"/>
    <col min="5630" max="5632" width="33.28515625" style="1" customWidth="1"/>
    <col min="5633" max="5633" width="11.28515625" style="1" bestFit="1" customWidth="1"/>
    <col min="5634" max="5635" width="9.140625" style="1"/>
    <col min="5636" max="5636" width="20.7109375" style="1" customWidth="1"/>
    <col min="5637" max="5883" width="9.140625" style="1"/>
    <col min="5884" max="5884" width="4.85546875" style="1" customWidth="1"/>
    <col min="5885" max="5885" width="37.28515625" style="1" customWidth="1"/>
    <col min="5886" max="5888" width="33.28515625" style="1" customWidth="1"/>
    <col min="5889" max="5889" width="11.28515625" style="1" bestFit="1" customWidth="1"/>
    <col min="5890" max="5891" width="9.140625" style="1"/>
    <col min="5892" max="5892" width="20.7109375" style="1" customWidth="1"/>
    <col min="5893" max="6139" width="9.140625" style="1"/>
    <col min="6140" max="6140" width="4.85546875" style="1" customWidth="1"/>
    <col min="6141" max="6141" width="37.28515625" style="1" customWidth="1"/>
    <col min="6142" max="6144" width="33.28515625" style="1" customWidth="1"/>
    <col min="6145" max="6145" width="11.28515625" style="1" bestFit="1" customWidth="1"/>
    <col min="6146" max="6147" width="9.140625" style="1"/>
    <col min="6148" max="6148" width="20.7109375" style="1" customWidth="1"/>
    <col min="6149" max="6395" width="9.140625" style="1"/>
    <col min="6396" max="6396" width="4.85546875" style="1" customWidth="1"/>
    <col min="6397" max="6397" width="37.28515625" style="1" customWidth="1"/>
    <col min="6398" max="6400" width="33.28515625" style="1" customWidth="1"/>
    <col min="6401" max="6401" width="11.28515625" style="1" bestFit="1" customWidth="1"/>
    <col min="6402" max="6403" width="9.140625" style="1"/>
    <col min="6404" max="6404" width="20.7109375" style="1" customWidth="1"/>
    <col min="6405" max="6651" width="9.140625" style="1"/>
    <col min="6652" max="6652" width="4.85546875" style="1" customWidth="1"/>
    <col min="6653" max="6653" width="37.28515625" style="1" customWidth="1"/>
    <col min="6654" max="6656" width="33.28515625" style="1" customWidth="1"/>
    <col min="6657" max="6657" width="11.28515625" style="1" bestFit="1" customWidth="1"/>
    <col min="6658" max="6659" width="9.140625" style="1"/>
    <col min="6660" max="6660" width="20.7109375" style="1" customWidth="1"/>
    <col min="6661" max="6907" width="9.140625" style="1"/>
    <col min="6908" max="6908" width="4.85546875" style="1" customWidth="1"/>
    <col min="6909" max="6909" width="37.28515625" style="1" customWidth="1"/>
    <col min="6910" max="6912" width="33.28515625" style="1" customWidth="1"/>
    <col min="6913" max="6913" width="11.28515625" style="1" bestFit="1" customWidth="1"/>
    <col min="6914" max="6915" width="9.140625" style="1"/>
    <col min="6916" max="6916" width="20.7109375" style="1" customWidth="1"/>
    <col min="6917" max="7163" width="9.140625" style="1"/>
    <col min="7164" max="7164" width="4.85546875" style="1" customWidth="1"/>
    <col min="7165" max="7165" width="37.28515625" style="1" customWidth="1"/>
    <col min="7166" max="7168" width="33.28515625" style="1" customWidth="1"/>
    <col min="7169" max="7169" width="11.28515625" style="1" bestFit="1" customWidth="1"/>
    <col min="7170" max="7171" width="9.140625" style="1"/>
    <col min="7172" max="7172" width="20.7109375" style="1" customWidth="1"/>
    <col min="7173" max="7419" width="9.140625" style="1"/>
    <col min="7420" max="7420" width="4.85546875" style="1" customWidth="1"/>
    <col min="7421" max="7421" width="37.28515625" style="1" customWidth="1"/>
    <col min="7422" max="7424" width="33.28515625" style="1" customWidth="1"/>
    <col min="7425" max="7425" width="11.28515625" style="1" bestFit="1" customWidth="1"/>
    <col min="7426" max="7427" width="9.140625" style="1"/>
    <col min="7428" max="7428" width="20.7109375" style="1" customWidth="1"/>
    <col min="7429" max="7675" width="9.140625" style="1"/>
    <col min="7676" max="7676" width="4.85546875" style="1" customWidth="1"/>
    <col min="7677" max="7677" width="37.28515625" style="1" customWidth="1"/>
    <col min="7678" max="7680" width="33.28515625" style="1" customWidth="1"/>
    <col min="7681" max="7681" width="11.28515625" style="1" bestFit="1" customWidth="1"/>
    <col min="7682" max="7683" width="9.140625" style="1"/>
    <col min="7684" max="7684" width="20.7109375" style="1" customWidth="1"/>
    <col min="7685" max="7931" width="9.140625" style="1"/>
    <col min="7932" max="7932" width="4.85546875" style="1" customWidth="1"/>
    <col min="7933" max="7933" width="37.28515625" style="1" customWidth="1"/>
    <col min="7934" max="7936" width="33.28515625" style="1" customWidth="1"/>
    <col min="7937" max="7937" width="11.28515625" style="1" bestFit="1" customWidth="1"/>
    <col min="7938" max="7939" width="9.140625" style="1"/>
    <col min="7940" max="7940" width="20.7109375" style="1" customWidth="1"/>
    <col min="7941" max="8187" width="9.140625" style="1"/>
    <col min="8188" max="8188" width="4.85546875" style="1" customWidth="1"/>
    <col min="8189" max="8189" width="37.28515625" style="1" customWidth="1"/>
    <col min="8190" max="8192" width="33.28515625" style="1" customWidth="1"/>
    <col min="8193" max="8193" width="11.28515625" style="1" bestFit="1" customWidth="1"/>
    <col min="8194" max="8195" width="9.140625" style="1"/>
    <col min="8196" max="8196" width="20.7109375" style="1" customWidth="1"/>
    <col min="8197" max="8443" width="9.140625" style="1"/>
    <col min="8444" max="8444" width="4.85546875" style="1" customWidth="1"/>
    <col min="8445" max="8445" width="37.28515625" style="1" customWidth="1"/>
    <col min="8446" max="8448" width="33.28515625" style="1" customWidth="1"/>
    <col min="8449" max="8449" width="11.28515625" style="1" bestFit="1" customWidth="1"/>
    <col min="8450" max="8451" width="9.140625" style="1"/>
    <col min="8452" max="8452" width="20.7109375" style="1" customWidth="1"/>
    <col min="8453" max="8699" width="9.140625" style="1"/>
    <col min="8700" max="8700" width="4.85546875" style="1" customWidth="1"/>
    <col min="8701" max="8701" width="37.28515625" style="1" customWidth="1"/>
    <col min="8702" max="8704" width="33.28515625" style="1" customWidth="1"/>
    <col min="8705" max="8705" width="11.28515625" style="1" bestFit="1" customWidth="1"/>
    <col min="8706" max="8707" width="9.140625" style="1"/>
    <col min="8708" max="8708" width="20.7109375" style="1" customWidth="1"/>
    <col min="8709" max="8955" width="9.140625" style="1"/>
    <col min="8956" max="8956" width="4.85546875" style="1" customWidth="1"/>
    <col min="8957" max="8957" width="37.28515625" style="1" customWidth="1"/>
    <col min="8958" max="8960" width="33.28515625" style="1" customWidth="1"/>
    <col min="8961" max="8961" width="11.28515625" style="1" bestFit="1" customWidth="1"/>
    <col min="8962" max="8963" width="9.140625" style="1"/>
    <col min="8964" max="8964" width="20.7109375" style="1" customWidth="1"/>
    <col min="8965" max="9211" width="9.140625" style="1"/>
    <col min="9212" max="9212" width="4.85546875" style="1" customWidth="1"/>
    <col min="9213" max="9213" width="37.28515625" style="1" customWidth="1"/>
    <col min="9214" max="9216" width="33.28515625" style="1" customWidth="1"/>
    <col min="9217" max="9217" width="11.28515625" style="1" bestFit="1" customWidth="1"/>
    <col min="9218" max="9219" width="9.140625" style="1"/>
    <col min="9220" max="9220" width="20.7109375" style="1" customWidth="1"/>
    <col min="9221" max="9467" width="9.140625" style="1"/>
    <col min="9468" max="9468" width="4.85546875" style="1" customWidth="1"/>
    <col min="9469" max="9469" width="37.28515625" style="1" customWidth="1"/>
    <col min="9470" max="9472" width="33.28515625" style="1" customWidth="1"/>
    <col min="9473" max="9473" width="11.28515625" style="1" bestFit="1" customWidth="1"/>
    <col min="9474" max="9475" width="9.140625" style="1"/>
    <col min="9476" max="9476" width="20.7109375" style="1" customWidth="1"/>
    <col min="9477" max="9723" width="9.140625" style="1"/>
    <col min="9724" max="9724" width="4.85546875" style="1" customWidth="1"/>
    <col min="9725" max="9725" width="37.28515625" style="1" customWidth="1"/>
    <col min="9726" max="9728" width="33.28515625" style="1" customWidth="1"/>
    <col min="9729" max="9729" width="11.28515625" style="1" bestFit="1" customWidth="1"/>
    <col min="9730" max="9731" width="9.140625" style="1"/>
    <col min="9732" max="9732" width="20.7109375" style="1" customWidth="1"/>
    <col min="9733" max="9979" width="9.140625" style="1"/>
    <col min="9980" max="9980" width="4.85546875" style="1" customWidth="1"/>
    <col min="9981" max="9981" width="37.28515625" style="1" customWidth="1"/>
    <col min="9982" max="9984" width="33.28515625" style="1" customWidth="1"/>
    <col min="9985" max="9985" width="11.28515625" style="1" bestFit="1" customWidth="1"/>
    <col min="9986" max="9987" width="9.140625" style="1"/>
    <col min="9988" max="9988" width="20.7109375" style="1" customWidth="1"/>
    <col min="9989" max="10235" width="9.140625" style="1"/>
    <col min="10236" max="10236" width="4.85546875" style="1" customWidth="1"/>
    <col min="10237" max="10237" width="37.28515625" style="1" customWidth="1"/>
    <col min="10238" max="10240" width="33.28515625" style="1" customWidth="1"/>
    <col min="10241" max="10241" width="11.28515625" style="1" bestFit="1" customWidth="1"/>
    <col min="10242" max="10243" width="9.140625" style="1"/>
    <col min="10244" max="10244" width="20.7109375" style="1" customWidth="1"/>
    <col min="10245" max="10491" width="9.140625" style="1"/>
    <col min="10492" max="10492" width="4.85546875" style="1" customWidth="1"/>
    <col min="10493" max="10493" width="37.28515625" style="1" customWidth="1"/>
    <col min="10494" max="10496" width="33.28515625" style="1" customWidth="1"/>
    <col min="10497" max="10497" width="11.28515625" style="1" bestFit="1" customWidth="1"/>
    <col min="10498" max="10499" width="9.140625" style="1"/>
    <col min="10500" max="10500" width="20.7109375" style="1" customWidth="1"/>
    <col min="10501" max="10747" width="9.140625" style="1"/>
    <col min="10748" max="10748" width="4.85546875" style="1" customWidth="1"/>
    <col min="10749" max="10749" width="37.28515625" style="1" customWidth="1"/>
    <col min="10750" max="10752" width="33.28515625" style="1" customWidth="1"/>
    <col min="10753" max="10753" width="11.28515625" style="1" bestFit="1" customWidth="1"/>
    <col min="10754" max="10755" width="9.140625" style="1"/>
    <col min="10756" max="10756" width="20.7109375" style="1" customWidth="1"/>
    <col min="10757" max="11003" width="9.140625" style="1"/>
    <col min="11004" max="11004" width="4.85546875" style="1" customWidth="1"/>
    <col min="11005" max="11005" width="37.28515625" style="1" customWidth="1"/>
    <col min="11006" max="11008" width="33.28515625" style="1" customWidth="1"/>
    <col min="11009" max="11009" width="11.28515625" style="1" bestFit="1" customWidth="1"/>
    <col min="11010" max="11011" width="9.140625" style="1"/>
    <col min="11012" max="11012" width="20.7109375" style="1" customWidth="1"/>
    <col min="11013" max="11259" width="9.140625" style="1"/>
    <col min="11260" max="11260" width="4.85546875" style="1" customWidth="1"/>
    <col min="11261" max="11261" width="37.28515625" style="1" customWidth="1"/>
    <col min="11262" max="11264" width="33.28515625" style="1" customWidth="1"/>
    <col min="11265" max="11265" width="11.28515625" style="1" bestFit="1" customWidth="1"/>
    <col min="11266" max="11267" width="9.140625" style="1"/>
    <col min="11268" max="11268" width="20.7109375" style="1" customWidth="1"/>
    <col min="11269" max="11515" width="9.140625" style="1"/>
    <col min="11516" max="11516" width="4.85546875" style="1" customWidth="1"/>
    <col min="11517" max="11517" width="37.28515625" style="1" customWidth="1"/>
    <col min="11518" max="11520" width="33.28515625" style="1" customWidth="1"/>
    <col min="11521" max="11521" width="11.28515625" style="1" bestFit="1" customWidth="1"/>
    <col min="11522" max="11523" width="9.140625" style="1"/>
    <col min="11524" max="11524" width="20.7109375" style="1" customWidth="1"/>
    <col min="11525" max="11771" width="9.140625" style="1"/>
    <col min="11772" max="11772" width="4.85546875" style="1" customWidth="1"/>
    <col min="11773" max="11773" width="37.28515625" style="1" customWidth="1"/>
    <col min="11774" max="11776" width="33.28515625" style="1" customWidth="1"/>
    <col min="11777" max="11777" width="11.28515625" style="1" bestFit="1" customWidth="1"/>
    <col min="11778" max="11779" width="9.140625" style="1"/>
    <col min="11780" max="11780" width="20.7109375" style="1" customWidth="1"/>
    <col min="11781" max="12027" width="9.140625" style="1"/>
    <col min="12028" max="12028" width="4.85546875" style="1" customWidth="1"/>
    <col min="12029" max="12029" width="37.28515625" style="1" customWidth="1"/>
    <col min="12030" max="12032" width="33.28515625" style="1" customWidth="1"/>
    <col min="12033" max="12033" width="11.28515625" style="1" bestFit="1" customWidth="1"/>
    <col min="12034" max="12035" width="9.140625" style="1"/>
    <col min="12036" max="12036" width="20.7109375" style="1" customWidth="1"/>
    <col min="12037" max="12283" width="9.140625" style="1"/>
    <col min="12284" max="12284" width="4.85546875" style="1" customWidth="1"/>
    <col min="12285" max="12285" width="37.28515625" style="1" customWidth="1"/>
    <col min="12286" max="12288" width="33.28515625" style="1" customWidth="1"/>
    <col min="12289" max="12289" width="11.28515625" style="1" bestFit="1" customWidth="1"/>
    <col min="12290" max="12291" width="9.140625" style="1"/>
    <col min="12292" max="12292" width="20.7109375" style="1" customWidth="1"/>
    <col min="12293" max="12539" width="9.140625" style="1"/>
    <col min="12540" max="12540" width="4.85546875" style="1" customWidth="1"/>
    <col min="12541" max="12541" width="37.28515625" style="1" customWidth="1"/>
    <col min="12542" max="12544" width="33.28515625" style="1" customWidth="1"/>
    <col min="12545" max="12545" width="11.28515625" style="1" bestFit="1" customWidth="1"/>
    <col min="12546" max="12547" width="9.140625" style="1"/>
    <col min="12548" max="12548" width="20.7109375" style="1" customWidth="1"/>
    <col min="12549" max="12795" width="9.140625" style="1"/>
    <col min="12796" max="12796" width="4.85546875" style="1" customWidth="1"/>
    <col min="12797" max="12797" width="37.28515625" style="1" customWidth="1"/>
    <col min="12798" max="12800" width="33.28515625" style="1" customWidth="1"/>
    <col min="12801" max="12801" width="11.28515625" style="1" bestFit="1" customWidth="1"/>
    <col min="12802" max="12803" width="9.140625" style="1"/>
    <col min="12804" max="12804" width="20.7109375" style="1" customWidth="1"/>
    <col min="12805" max="13051" width="9.140625" style="1"/>
    <col min="13052" max="13052" width="4.85546875" style="1" customWidth="1"/>
    <col min="13053" max="13053" width="37.28515625" style="1" customWidth="1"/>
    <col min="13054" max="13056" width="33.28515625" style="1" customWidth="1"/>
    <col min="13057" max="13057" width="11.28515625" style="1" bestFit="1" customWidth="1"/>
    <col min="13058" max="13059" width="9.140625" style="1"/>
    <col min="13060" max="13060" width="20.7109375" style="1" customWidth="1"/>
    <col min="13061" max="13307" width="9.140625" style="1"/>
    <col min="13308" max="13308" width="4.85546875" style="1" customWidth="1"/>
    <col min="13309" max="13309" width="37.28515625" style="1" customWidth="1"/>
    <col min="13310" max="13312" width="33.28515625" style="1" customWidth="1"/>
    <col min="13313" max="13313" width="11.28515625" style="1" bestFit="1" customWidth="1"/>
    <col min="13314" max="13315" width="9.140625" style="1"/>
    <col min="13316" max="13316" width="20.7109375" style="1" customWidth="1"/>
    <col min="13317" max="13563" width="9.140625" style="1"/>
    <col min="13564" max="13564" width="4.85546875" style="1" customWidth="1"/>
    <col min="13565" max="13565" width="37.28515625" style="1" customWidth="1"/>
    <col min="13566" max="13568" width="33.28515625" style="1" customWidth="1"/>
    <col min="13569" max="13569" width="11.28515625" style="1" bestFit="1" customWidth="1"/>
    <col min="13570" max="13571" width="9.140625" style="1"/>
    <col min="13572" max="13572" width="20.7109375" style="1" customWidth="1"/>
    <col min="13573" max="13819" width="9.140625" style="1"/>
    <col min="13820" max="13820" width="4.85546875" style="1" customWidth="1"/>
    <col min="13821" max="13821" width="37.28515625" style="1" customWidth="1"/>
    <col min="13822" max="13824" width="33.28515625" style="1" customWidth="1"/>
    <col min="13825" max="13825" width="11.28515625" style="1" bestFit="1" customWidth="1"/>
    <col min="13826" max="13827" width="9.140625" style="1"/>
    <col min="13828" max="13828" width="20.7109375" style="1" customWidth="1"/>
    <col min="13829" max="14075" width="9.140625" style="1"/>
    <col min="14076" max="14076" width="4.85546875" style="1" customWidth="1"/>
    <col min="14077" max="14077" width="37.28515625" style="1" customWidth="1"/>
    <col min="14078" max="14080" width="33.28515625" style="1" customWidth="1"/>
    <col min="14081" max="14081" width="11.28515625" style="1" bestFit="1" customWidth="1"/>
    <col min="14082" max="14083" width="9.140625" style="1"/>
    <col min="14084" max="14084" width="20.7109375" style="1" customWidth="1"/>
    <col min="14085" max="14331" width="9.140625" style="1"/>
    <col min="14332" max="14332" width="4.85546875" style="1" customWidth="1"/>
    <col min="14333" max="14333" width="37.28515625" style="1" customWidth="1"/>
    <col min="14334" max="14336" width="33.28515625" style="1" customWidth="1"/>
    <col min="14337" max="14337" width="11.28515625" style="1" bestFit="1" customWidth="1"/>
    <col min="14338" max="14339" width="9.140625" style="1"/>
    <col min="14340" max="14340" width="20.7109375" style="1" customWidth="1"/>
    <col min="14341" max="14587" width="9.140625" style="1"/>
    <col min="14588" max="14588" width="4.85546875" style="1" customWidth="1"/>
    <col min="14589" max="14589" width="37.28515625" style="1" customWidth="1"/>
    <col min="14590" max="14592" width="33.28515625" style="1" customWidth="1"/>
    <col min="14593" max="14593" width="11.28515625" style="1" bestFit="1" customWidth="1"/>
    <col min="14594" max="14595" width="9.140625" style="1"/>
    <col min="14596" max="14596" width="20.7109375" style="1" customWidth="1"/>
    <col min="14597" max="14843" width="9.140625" style="1"/>
    <col min="14844" max="14844" width="4.85546875" style="1" customWidth="1"/>
    <col min="14845" max="14845" width="37.28515625" style="1" customWidth="1"/>
    <col min="14846" max="14848" width="33.28515625" style="1" customWidth="1"/>
    <col min="14849" max="14849" width="11.28515625" style="1" bestFit="1" customWidth="1"/>
    <col min="14850" max="14851" width="9.140625" style="1"/>
    <col min="14852" max="14852" width="20.7109375" style="1" customWidth="1"/>
    <col min="14853" max="15099" width="9.140625" style="1"/>
    <col min="15100" max="15100" width="4.85546875" style="1" customWidth="1"/>
    <col min="15101" max="15101" width="37.28515625" style="1" customWidth="1"/>
    <col min="15102" max="15104" width="33.28515625" style="1" customWidth="1"/>
    <col min="15105" max="15105" width="11.28515625" style="1" bestFit="1" customWidth="1"/>
    <col min="15106" max="15107" width="9.140625" style="1"/>
    <col min="15108" max="15108" width="20.7109375" style="1" customWidth="1"/>
    <col min="15109" max="15355" width="9.140625" style="1"/>
    <col min="15356" max="15356" width="4.85546875" style="1" customWidth="1"/>
    <col min="15357" max="15357" width="37.28515625" style="1" customWidth="1"/>
    <col min="15358" max="15360" width="33.28515625" style="1" customWidth="1"/>
    <col min="15361" max="15361" width="11.28515625" style="1" bestFit="1" customWidth="1"/>
    <col min="15362" max="15363" width="9.140625" style="1"/>
    <col min="15364" max="15364" width="20.7109375" style="1" customWidth="1"/>
    <col min="15365" max="15611" width="9.140625" style="1"/>
    <col min="15612" max="15612" width="4.85546875" style="1" customWidth="1"/>
    <col min="15613" max="15613" width="37.28515625" style="1" customWidth="1"/>
    <col min="15614" max="15616" width="33.28515625" style="1" customWidth="1"/>
    <col min="15617" max="15617" width="11.28515625" style="1" bestFit="1" customWidth="1"/>
    <col min="15618" max="15619" width="9.140625" style="1"/>
    <col min="15620" max="15620" width="20.7109375" style="1" customWidth="1"/>
    <col min="15621" max="15867" width="9.140625" style="1"/>
    <col min="15868" max="15868" width="4.85546875" style="1" customWidth="1"/>
    <col min="15869" max="15869" width="37.28515625" style="1" customWidth="1"/>
    <col min="15870" max="15872" width="33.28515625" style="1" customWidth="1"/>
    <col min="15873" max="15873" width="11.28515625" style="1" bestFit="1" customWidth="1"/>
    <col min="15874" max="15875" width="9.140625" style="1"/>
    <col min="15876" max="15876" width="20.7109375" style="1" customWidth="1"/>
    <col min="15877" max="16123" width="9.140625" style="1"/>
    <col min="16124" max="16124" width="4.85546875" style="1" customWidth="1"/>
    <col min="16125" max="16125" width="37.28515625" style="1" customWidth="1"/>
    <col min="16126" max="16128" width="33.28515625" style="1" customWidth="1"/>
    <col min="16129" max="16129" width="11.28515625" style="1" bestFit="1" customWidth="1"/>
    <col min="16130" max="16131" width="9.140625" style="1"/>
    <col min="16132" max="16132" width="20.7109375" style="1" customWidth="1"/>
    <col min="16133" max="16384" width="9.140625" style="1"/>
  </cols>
  <sheetData>
    <row r="1" spans="1:6" ht="23.25" customHeight="1">
      <c r="A1" s="134" t="s">
        <v>24</v>
      </c>
      <c r="B1" s="134"/>
      <c r="C1" s="134"/>
      <c r="D1" s="134"/>
      <c r="E1" s="134"/>
      <c r="F1" s="134"/>
    </row>
    <row r="2" spans="1:6" ht="23.25" customHeight="1">
      <c r="B2" s="2" t="str">
        <f>Заявка!E4</f>
        <v>Наименование заказчика</v>
      </c>
      <c r="C2" s="126" t="str">
        <f>Заявка!G4</f>
        <v>ООО «Евросибэнерго-Гидрогенерация»</v>
      </c>
      <c r="D2" s="126"/>
      <c r="E2" s="126"/>
      <c r="F2" s="126"/>
    </row>
    <row r="3" spans="1:6" ht="23.25" customHeight="1">
      <c r="B3" s="2" t="str">
        <f>Заявка!E7</f>
        <v>Цель мониторинга</v>
      </c>
      <c r="C3" s="135" t="str">
        <f>Заявка!G7</f>
        <v>Определение НМЦД и потенциальных участников закупки</v>
      </c>
      <c r="D3" s="135"/>
      <c r="E3" s="135"/>
      <c r="F3" s="135"/>
    </row>
    <row r="4" spans="1:6" ht="57" customHeight="1">
      <c r="B4" s="2" t="str">
        <f>Заявка!E9</f>
        <v>Наименование проекта (программы, мероприятия) в рамках которого проводится закупка</v>
      </c>
      <c r="C4" s="126" t="str">
        <f>Заявка!G9</f>
        <v>Административное здание по адресу: г. Иркутск, Кировский р-н, ул. 5-ой Армии, 2-а</v>
      </c>
      <c r="D4" s="126"/>
      <c r="E4" s="126"/>
      <c r="F4" s="126"/>
    </row>
    <row r="5" spans="1:6" ht="23.25" customHeight="1">
      <c r="B5" s="2" t="str">
        <f>Заявка!E10</f>
        <v>Планируемый срок работ (услуг)</v>
      </c>
      <c r="C5" s="126" t="str">
        <f>Заявка!G10</f>
        <v>с 01.11.2022г. по 31.01.202г.</v>
      </c>
      <c r="D5" s="126"/>
      <c r="E5" s="126"/>
      <c r="F5" s="126"/>
    </row>
    <row r="6" spans="1:6" ht="23.25" customHeight="1">
      <c r="B6" s="2" t="str">
        <f>Заявка!E11</f>
        <v xml:space="preserve">Условия оплаты </v>
      </c>
      <c r="C6" s="126" t="str">
        <f>Заявка!G11</f>
        <v xml:space="preserve">Оплата в течение 60 дней (субъектам СМСП - в течение 15 рабочих дней) после закрытия актов выполненных работ, оказанных услуг </v>
      </c>
      <c r="D6" s="126"/>
      <c r="E6" s="126"/>
      <c r="F6" s="126"/>
    </row>
    <row r="7" spans="1:6" ht="23.25" customHeight="1">
      <c r="A7" s="132" t="s">
        <v>46</v>
      </c>
      <c r="B7" s="132" t="str">
        <f>Заявка!E8</f>
        <v>Предмет договора</v>
      </c>
      <c r="C7" s="127" t="s">
        <v>47</v>
      </c>
      <c r="D7" s="127"/>
      <c r="E7" s="74" t="s">
        <v>47</v>
      </c>
      <c r="F7" s="74" t="s">
        <v>47</v>
      </c>
    </row>
    <row r="8" spans="1:6" ht="23.25" customHeight="1">
      <c r="A8" s="133"/>
      <c r="B8" s="133"/>
      <c r="C8" s="130" t="s">
        <v>82</v>
      </c>
      <c r="D8" s="130"/>
      <c r="E8" s="58" t="s">
        <v>82</v>
      </c>
      <c r="F8" s="58" t="s">
        <v>82</v>
      </c>
    </row>
    <row r="9" spans="1:6" ht="81" customHeight="1">
      <c r="A9" s="5">
        <v>1</v>
      </c>
      <c r="B9" s="6" t="str">
        <f>Заявка!E8</f>
        <v>Предмет договора</v>
      </c>
      <c r="C9" s="124"/>
      <c r="D9" s="131"/>
      <c r="E9" s="73"/>
      <c r="F9" s="73"/>
    </row>
    <row r="10" spans="1:6" ht="23.25" customHeight="1">
      <c r="A10" s="1"/>
      <c r="B10" s="59" t="s">
        <v>138</v>
      </c>
      <c r="C10" s="128">
        <f>(C9+E9+F9)/3</f>
        <v>0</v>
      </c>
      <c r="D10" s="129"/>
      <c r="E10" s="129"/>
      <c r="F10" s="129"/>
    </row>
    <row r="11" spans="1:6" ht="23.25" customHeight="1">
      <c r="B11" s="4" t="s">
        <v>81</v>
      </c>
      <c r="C11" s="124"/>
      <c r="D11" s="125"/>
      <c r="E11" s="123"/>
      <c r="F11" s="123"/>
    </row>
  </sheetData>
  <sheetProtection algorithmName="SHA-512" hashValue="33cDgL2nYbLETf0kXBIWwiStGV6OcBBHHHO+6A04m3gsOBAfOTLv8aMTX5PKFZx67KZ6UM1Q89n/tmlRrZGdQw==" saltValue="W/3muocnPHjk35hCk9HkrA==" spinCount="100000" sheet="1" objects="1" scenarios="1"/>
  <mergeCells count="14">
    <mergeCell ref="C5:F5"/>
    <mergeCell ref="B7:B8"/>
    <mergeCell ref="A7:A8"/>
    <mergeCell ref="A1:F1"/>
    <mergeCell ref="C2:F2"/>
    <mergeCell ref="C3:F3"/>
    <mergeCell ref="C4:F4"/>
    <mergeCell ref="E11:F11"/>
    <mergeCell ref="C11:D11"/>
    <mergeCell ref="C6:F6"/>
    <mergeCell ref="C7:D7"/>
    <mergeCell ref="C10:F10"/>
    <mergeCell ref="C8:D8"/>
    <mergeCell ref="C9:D9"/>
  </mergeCells>
  <conditionalFormatting sqref="B7:D7 B11 B12:F1048576 B2:C6 G1:XFD1048576">
    <cfRule type="containsBlanks" dxfId="81" priority="39">
      <formula>LEN(TRIM(B1))=0</formula>
    </cfRule>
    <cfRule type="containsBlanks" dxfId="80" priority="40">
      <formula>LEN(TRIM(B1))=0</formula>
    </cfRule>
  </conditionalFormatting>
  <conditionalFormatting sqref="C8:D8">
    <cfRule type="containsBlanks" dxfId="79" priority="29">
      <formula>LEN(TRIM(C8))=0</formula>
    </cfRule>
    <cfRule type="containsBlanks" dxfId="78" priority="30">
      <formula>LEN(TRIM(C8))=0</formula>
    </cfRule>
  </conditionalFormatting>
  <conditionalFormatting sqref="E7:F7">
    <cfRule type="containsBlanks" dxfId="77" priority="21">
      <formula>LEN(TRIM(E7))=0</formula>
    </cfRule>
    <cfRule type="containsBlanks" dxfId="76" priority="22">
      <formula>LEN(TRIM(E7))=0</formula>
    </cfRule>
  </conditionalFormatting>
  <conditionalFormatting sqref="A7">
    <cfRule type="containsBlanks" dxfId="75" priority="19">
      <formula>LEN(TRIM(A7))=0</formula>
    </cfRule>
    <cfRule type="containsBlanks" dxfId="74" priority="20">
      <formula>LEN(TRIM(A7))=0</formula>
    </cfRule>
  </conditionalFormatting>
  <conditionalFormatting sqref="A9:B9">
    <cfRule type="containsBlanks" dxfId="73" priority="17">
      <formula>LEN(TRIM(A9))=0</formula>
    </cfRule>
    <cfRule type="containsBlanks" dxfId="72" priority="18">
      <formula>LEN(TRIM(A9))=0</formula>
    </cfRule>
  </conditionalFormatting>
  <conditionalFormatting sqref="E8:F8">
    <cfRule type="containsBlanks" dxfId="71" priority="7">
      <formula>LEN(TRIM(E8))=0</formula>
    </cfRule>
    <cfRule type="containsBlanks" dxfId="70" priority="8">
      <formula>LEN(TRIM(E8))=0</formula>
    </cfRule>
  </conditionalFormatting>
  <conditionalFormatting sqref="E9">
    <cfRule type="containsBlanks" dxfId="69" priority="3">
      <formula>LEN(TRIM(E9))=0</formula>
    </cfRule>
  </conditionalFormatting>
  <conditionalFormatting sqref="F9">
    <cfRule type="containsBlanks" dxfId="68" priority="5">
      <formula>LEN(TRIM(F9))=0</formula>
    </cfRule>
  </conditionalFormatting>
  <conditionalFormatting sqref="C9">
    <cfRule type="containsBlanks" dxfId="67" priority="4">
      <formula>LEN(TRIM(C9))=0</formula>
    </cfRule>
  </conditionalFormatting>
  <conditionalFormatting sqref="C10">
    <cfRule type="containsBlanks" dxfId="66" priority="2">
      <formula>LEN(TRIM(C10))=0</formula>
    </cfRule>
  </conditionalFormatting>
  <conditionalFormatting sqref="C11">
    <cfRule type="containsBlanks" dxfId="65" priority="1">
      <formula>LEN(TRIM(C11))=0</formula>
    </cfRule>
  </conditionalFormatting>
  <dataValidations count="1">
    <dataValidation type="list" allowBlank="1" showInputMessage="1" sqref="C11:D11">
      <formula1>INDIRECT("Кураторы_2[Фамилия И. О. куратора с должностью и юр. Лицом]")</formula1>
    </dataValidation>
  </dataValidations>
  <pageMargins left="0.25" right="0.25" top="0.75" bottom="0.75" header="0.3" footer="0.3"/>
  <pageSetup paperSize="9" scale="75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>
    <tabColor theme="8" tint="0.59999389629810485"/>
  </sheetPr>
  <dimension ref="A1:F56"/>
  <sheetViews>
    <sheetView view="pageBreakPreview" zoomScale="80" zoomScaleNormal="100" zoomScaleSheetLayoutView="80" workbookViewId="0">
      <pane xSplit="2" ySplit="1" topLeftCell="C2" activePane="bottomRight" state="frozen"/>
      <selection pane="topRight" activeCell="C1" sqref="C1"/>
      <selection pane="bottomLeft" activeCell="A3" sqref="A3"/>
      <selection pane="bottomRight" activeCell="C9" sqref="C9:F9"/>
    </sheetView>
  </sheetViews>
  <sheetFormatPr defaultRowHeight="30.75" customHeight="1"/>
  <cols>
    <col min="1" max="1" width="4.42578125" style="3" customWidth="1"/>
    <col min="2" max="2" width="54.42578125" style="3" customWidth="1"/>
    <col min="3" max="6" width="17.7109375" style="3" customWidth="1"/>
    <col min="7" max="252" width="9.140625" style="1"/>
    <col min="253" max="253" width="4.85546875" style="1" customWidth="1"/>
    <col min="254" max="254" width="37.28515625" style="1" customWidth="1"/>
    <col min="255" max="257" width="33.28515625" style="1" customWidth="1"/>
    <col min="258" max="258" width="11.28515625" style="1" bestFit="1" customWidth="1"/>
    <col min="259" max="260" width="9.140625" style="1"/>
    <col min="261" max="261" width="20.7109375" style="1" customWidth="1"/>
    <col min="262" max="508" width="9.140625" style="1"/>
    <col min="509" max="509" width="4.85546875" style="1" customWidth="1"/>
    <col min="510" max="510" width="37.28515625" style="1" customWidth="1"/>
    <col min="511" max="513" width="33.28515625" style="1" customWidth="1"/>
    <col min="514" max="514" width="11.28515625" style="1" bestFit="1" customWidth="1"/>
    <col min="515" max="516" width="9.140625" style="1"/>
    <col min="517" max="517" width="20.7109375" style="1" customWidth="1"/>
    <col min="518" max="764" width="9.140625" style="1"/>
    <col min="765" max="765" width="4.85546875" style="1" customWidth="1"/>
    <col min="766" max="766" width="37.28515625" style="1" customWidth="1"/>
    <col min="767" max="769" width="33.28515625" style="1" customWidth="1"/>
    <col min="770" max="770" width="11.28515625" style="1" bestFit="1" customWidth="1"/>
    <col min="771" max="772" width="9.140625" style="1"/>
    <col min="773" max="773" width="20.7109375" style="1" customWidth="1"/>
    <col min="774" max="1020" width="9.140625" style="1"/>
    <col min="1021" max="1021" width="4.85546875" style="1" customWidth="1"/>
    <col min="1022" max="1022" width="37.28515625" style="1" customWidth="1"/>
    <col min="1023" max="1025" width="33.28515625" style="1" customWidth="1"/>
    <col min="1026" max="1026" width="11.28515625" style="1" bestFit="1" customWidth="1"/>
    <col min="1027" max="1028" width="9.140625" style="1"/>
    <col min="1029" max="1029" width="20.7109375" style="1" customWidth="1"/>
    <col min="1030" max="1276" width="9.140625" style="1"/>
    <col min="1277" max="1277" width="4.85546875" style="1" customWidth="1"/>
    <col min="1278" max="1278" width="37.28515625" style="1" customWidth="1"/>
    <col min="1279" max="1281" width="33.28515625" style="1" customWidth="1"/>
    <col min="1282" max="1282" width="11.28515625" style="1" bestFit="1" customWidth="1"/>
    <col min="1283" max="1284" width="9.140625" style="1"/>
    <col min="1285" max="1285" width="20.7109375" style="1" customWidth="1"/>
    <col min="1286" max="1532" width="9.140625" style="1"/>
    <col min="1533" max="1533" width="4.85546875" style="1" customWidth="1"/>
    <col min="1534" max="1534" width="37.28515625" style="1" customWidth="1"/>
    <col min="1535" max="1537" width="33.28515625" style="1" customWidth="1"/>
    <col min="1538" max="1538" width="11.28515625" style="1" bestFit="1" customWidth="1"/>
    <col min="1539" max="1540" width="9.140625" style="1"/>
    <col min="1541" max="1541" width="20.7109375" style="1" customWidth="1"/>
    <col min="1542" max="1788" width="9.140625" style="1"/>
    <col min="1789" max="1789" width="4.85546875" style="1" customWidth="1"/>
    <col min="1790" max="1790" width="37.28515625" style="1" customWidth="1"/>
    <col min="1791" max="1793" width="33.28515625" style="1" customWidth="1"/>
    <col min="1794" max="1794" width="11.28515625" style="1" bestFit="1" customWidth="1"/>
    <col min="1795" max="1796" width="9.140625" style="1"/>
    <col min="1797" max="1797" width="20.7109375" style="1" customWidth="1"/>
    <col min="1798" max="2044" width="9.140625" style="1"/>
    <col min="2045" max="2045" width="4.85546875" style="1" customWidth="1"/>
    <col min="2046" max="2046" width="37.28515625" style="1" customWidth="1"/>
    <col min="2047" max="2049" width="33.28515625" style="1" customWidth="1"/>
    <col min="2050" max="2050" width="11.28515625" style="1" bestFit="1" customWidth="1"/>
    <col min="2051" max="2052" width="9.140625" style="1"/>
    <col min="2053" max="2053" width="20.7109375" style="1" customWidth="1"/>
    <col min="2054" max="2300" width="9.140625" style="1"/>
    <col min="2301" max="2301" width="4.85546875" style="1" customWidth="1"/>
    <col min="2302" max="2302" width="37.28515625" style="1" customWidth="1"/>
    <col min="2303" max="2305" width="33.28515625" style="1" customWidth="1"/>
    <col min="2306" max="2306" width="11.28515625" style="1" bestFit="1" customWidth="1"/>
    <col min="2307" max="2308" width="9.140625" style="1"/>
    <col min="2309" max="2309" width="20.7109375" style="1" customWidth="1"/>
    <col min="2310" max="2556" width="9.140625" style="1"/>
    <col min="2557" max="2557" width="4.85546875" style="1" customWidth="1"/>
    <col min="2558" max="2558" width="37.28515625" style="1" customWidth="1"/>
    <col min="2559" max="2561" width="33.28515625" style="1" customWidth="1"/>
    <col min="2562" max="2562" width="11.28515625" style="1" bestFit="1" customWidth="1"/>
    <col min="2563" max="2564" width="9.140625" style="1"/>
    <col min="2565" max="2565" width="20.7109375" style="1" customWidth="1"/>
    <col min="2566" max="2812" width="9.140625" style="1"/>
    <col min="2813" max="2813" width="4.85546875" style="1" customWidth="1"/>
    <col min="2814" max="2814" width="37.28515625" style="1" customWidth="1"/>
    <col min="2815" max="2817" width="33.28515625" style="1" customWidth="1"/>
    <col min="2818" max="2818" width="11.28515625" style="1" bestFit="1" customWidth="1"/>
    <col min="2819" max="2820" width="9.140625" style="1"/>
    <col min="2821" max="2821" width="20.7109375" style="1" customWidth="1"/>
    <col min="2822" max="3068" width="9.140625" style="1"/>
    <col min="3069" max="3069" width="4.85546875" style="1" customWidth="1"/>
    <col min="3070" max="3070" width="37.28515625" style="1" customWidth="1"/>
    <col min="3071" max="3073" width="33.28515625" style="1" customWidth="1"/>
    <col min="3074" max="3074" width="11.28515625" style="1" bestFit="1" customWidth="1"/>
    <col min="3075" max="3076" width="9.140625" style="1"/>
    <col min="3077" max="3077" width="20.7109375" style="1" customWidth="1"/>
    <col min="3078" max="3324" width="9.140625" style="1"/>
    <col min="3325" max="3325" width="4.85546875" style="1" customWidth="1"/>
    <col min="3326" max="3326" width="37.28515625" style="1" customWidth="1"/>
    <col min="3327" max="3329" width="33.28515625" style="1" customWidth="1"/>
    <col min="3330" max="3330" width="11.28515625" style="1" bestFit="1" customWidth="1"/>
    <col min="3331" max="3332" width="9.140625" style="1"/>
    <col min="3333" max="3333" width="20.7109375" style="1" customWidth="1"/>
    <col min="3334" max="3580" width="9.140625" style="1"/>
    <col min="3581" max="3581" width="4.85546875" style="1" customWidth="1"/>
    <col min="3582" max="3582" width="37.28515625" style="1" customWidth="1"/>
    <col min="3583" max="3585" width="33.28515625" style="1" customWidth="1"/>
    <col min="3586" max="3586" width="11.28515625" style="1" bestFit="1" customWidth="1"/>
    <col min="3587" max="3588" width="9.140625" style="1"/>
    <col min="3589" max="3589" width="20.7109375" style="1" customWidth="1"/>
    <col min="3590" max="3836" width="9.140625" style="1"/>
    <col min="3837" max="3837" width="4.85546875" style="1" customWidth="1"/>
    <col min="3838" max="3838" width="37.28515625" style="1" customWidth="1"/>
    <col min="3839" max="3841" width="33.28515625" style="1" customWidth="1"/>
    <col min="3842" max="3842" width="11.28515625" style="1" bestFit="1" customWidth="1"/>
    <col min="3843" max="3844" width="9.140625" style="1"/>
    <col min="3845" max="3845" width="20.7109375" style="1" customWidth="1"/>
    <col min="3846" max="4092" width="9.140625" style="1"/>
    <col min="4093" max="4093" width="4.85546875" style="1" customWidth="1"/>
    <col min="4094" max="4094" width="37.28515625" style="1" customWidth="1"/>
    <col min="4095" max="4097" width="33.28515625" style="1" customWidth="1"/>
    <col min="4098" max="4098" width="11.28515625" style="1" bestFit="1" customWidth="1"/>
    <col min="4099" max="4100" width="9.140625" style="1"/>
    <col min="4101" max="4101" width="20.7109375" style="1" customWidth="1"/>
    <col min="4102" max="4348" width="9.140625" style="1"/>
    <col min="4349" max="4349" width="4.85546875" style="1" customWidth="1"/>
    <col min="4350" max="4350" width="37.28515625" style="1" customWidth="1"/>
    <col min="4351" max="4353" width="33.28515625" style="1" customWidth="1"/>
    <col min="4354" max="4354" width="11.28515625" style="1" bestFit="1" customWidth="1"/>
    <col min="4355" max="4356" width="9.140625" style="1"/>
    <col min="4357" max="4357" width="20.7109375" style="1" customWidth="1"/>
    <col min="4358" max="4604" width="9.140625" style="1"/>
    <col min="4605" max="4605" width="4.85546875" style="1" customWidth="1"/>
    <col min="4606" max="4606" width="37.28515625" style="1" customWidth="1"/>
    <col min="4607" max="4609" width="33.28515625" style="1" customWidth="1"/>
    <col min="4610" max="4610" width="11.28515625" style="1" bestFit="1" customWidth="1"/>
    <col min="4611" max="4612" width="9.140625" style="1"/>
    <col min="4613" max="4613" width="20.7109375" style="1" customWidth="1"/>
    <col min="4614" max="4860" width="9.140625" style="1"/>
    <col min="4861" max="4861" width="4.85546875" style="1" customWidth="1"/>
    <col min="4862" max="4862" width="37.28515625" style="1" customWidth="1"/>
    <col min="4863" max="4865" width="33.28515625" style="1" customWidth="1"/>
    <col min="4866" max="4866" width="11.28515625" style="1" bestFit="1" customWidth="1"/>
    <col min="4867" max="4868" width="9.140625" style="1"/>
    <col min="4869" max="4869" width="20.7109375" style="1" customWidth="1"/>
    <col min="4870" max="5116" width="9.140625" style="1"/>
    <col min="5117" max="5117" width="4.85546875" style="1" customWidth="1"/>
    <col min="5118" max="5118" width="37.28515625" style="1" customWidth="1"/>
    <col min="5119" max="5121" width="33.28515625" style="1" customWidth="1"/>
    <col min="5122" max="5122" width="11.28515625" style="1" bestFit="1" customWidth="1"/>
    <col min="5123" max="5124" width="9.140625" style="1"/>
    <col min="5125" max="5125" width="20.7109375" style="1" customWidth="1"/>
    <col min="5126" max="5372" width="9.140625" style="1"/>
    <col min="5373" max="5373" width="4.85546875" style="1" customWidth="1"/>
    <col min="5374" max="5374" width="37.28515625" style="1" customWidth="1"/>
    <col min="5375" max="5377" width="33.28515625" style="1" customWidth="1"/>
    <col min="5378" max="5378" width="11.28515625" style="1" bestFit="1" customWidth="1"/>
    <col min="5379" max="5380" width="9.140625" style="1"/>
    <col min="5381" max="5381" width="20.7109375" style="1" customWidth="1"/>
    <col min="5382" max="5628" width="9.140625" style="1"/>
    <col min="5629" max="5629" width="4.85546875" style="1" customWidth="1"/>
    <col min="5630" max="5630" width="37.28515625" style="1" customWidth="1"/>
    <col min="5631" max="5633" width="33.28515625" style="1" customWidth="1"/>
    <col min="5634" max="5634" width="11.28515625" style="1" bestFit="1" customWidth="1"/>
    <col min="5635" max="5636" width="9.140625" style="1"/>
    <col min="5637" max="5637" width="20.7109375" style="1" customWidth="1"/>
    <col min="5638" max="5884" width="9.140625" style="1"/>
    <col min="5885" max="5885" width="4.85546875" style="1" customWidth="1"/>
    <col min="5886" max="5886" width="37.28515625" style="1" customWidth="1"/>
    <col min="5887" max="5889" width="33.28515625" style="1" customWidth="1"/>
    <col min="5890" max="5890" width="11.28515625" style="1" bestFit="1" customWidth="1"/>
    <col min="5891" max="5892" width="9.140625" style="1"/>
    <col min="5893" max="5893" width="20.7109375" style="1" customWidth="1"/>
    <col min="5894" max="6140" width="9.140625" style="1"/>
    <col min="6141" max="6141" width="4.85546875" style="1" customWidth="1"/>
    <col min="6142" max="6142" width="37.28515625" style="1" customWidth="1"/>
    <col min="6143" max="6145" width="33.28515625" style="1" customWidth="1"/>
    <col min="6146" max="6146" width="11.28515625" style="1" bestFit="1" customWidth="1"/>
    <col min="6147" max="6148" width="9.140625" style="1"/>
    <col min="6149" max="6149" width="20.7109375" style="1" customWidth="1"/>
    <col min="6150" max="6396" width="9.140625" style="1"/>
    <col min="6397" max="6397" width="4.85546875" style="1" customWidth="1"/>
    <col min="6398" max="6398" width="37.28515625" style="1" customWidth="1"/>
    <col min="6399" max="6401" width="33.28515625" style="1" customWidth="1"/>
    <col min="6402" max="6402" width="11.28515625" style="1" bestFit="1" customWidth="1"/>
    <col min="6403" max="6404" width="9.140625" style="1"/>
    <col min="6405" max="6405" width="20.7109375" style="1" customWidth="1"/>
    <col min="6406" max="6652" width="9.140625" style="1"/>
    <col min="6653" max="6653" width="4.85546875" style="1" customWidth="1"/>
    <col min="6654" max="6654" width="37.28515625" style="1" customWidth="1"/>
    <col min="6655" max="6657" width="33.28515625" style="1" customWidth="1"/>
    <col min="6658" max="6658" width="11.28515625" style="1" bestFit="1" customWidth="1"/>
    <col min="6659" max="6660" width="9.140625" style="1"/>
    <col min="6661" max="6661" width="20.7109375" style="1" customWidth="1"/>
    <col min="6662" max="6908" width="9.140625" style="1"/>
    <col min="6909" max="6909" width="4.85546875" style="1" customWidth="1"/>
    <col min="6910" max="6910" width="37.28515625" style="1" customWidth="1"/>
    <col min="6911" max="6913" width="33.28515625" style="1" customWidth="1"/>
    <col min="6914" max="6914" width="11.28515625" style="1" bestFit="1" customWidth="1"/>
    <col min="6915" max="6916" width="9.140625" style="1"/>
    <col min="6917" max="6917" width="20.7109375" style="1" customWidth="1"/>
    <col min="6918" max="7164" width="9.140625" style="1"/>
    <col min="7165" max="7165" width="4.85546875" style="1" customWidth="1"/>
    <col min="7166" max="7166" width="37.28515625" style="1" customWidth="1"/>
    <col min="7167" max="7169" width="33.28515625" style="1" customWidth="1"/>
    <col min="7170" max="7170" width="11.28515625" style="1" bestFit="1" customWidth="1"/>
    <col min="7171" max="7172" width="9.140625" style="1"/>
    <col min="7173" max="7173" width="20.7109375" style="1" customWidth="1"/>
    <col min="7174" max="7420" width="9.140625" style="1"/>
    <col min="7421" max="7421" width="4.85546875" style="1" customWidth="1"/>
    <col min="7422" max="7422" width="37.28515625" style="1" customWidth="1"/>
    <col min="7423" max="7425" width="33.28515625" style="1" customWidth="1"/>
    <col min="7426" max="7426" width="11.28515625" style="1" bestFit="1" customWidth="1"/>
    <col min="7427" max="7428" width="9.140625" style="1"/>
    <col min="7429" max="7429" width="20.7109375" style="1" customWidth="1"/>
    <col min="7430" max="7676" width="9.140625" style="1"/>
    <col min="7677" max="7677" width="4.85546875" style="1" customWidth="1"/>
    <col min="7678" max="7678" width="37.28515625" style="1" customWidth="1"/>
    <col min="7679" max="7681" width="33.28515625" style="1" customWidth="1"/>
    <col min="7682" max="7682" width="11.28515625" style="1" bestFit="1" customWidth="1"/>
    <col min="7683" max="7684" width="9.140625" style="1"/>
    <col min="7685" max="7685" width="20.7109375" style="1" customWidth="1"/>
    <col min="7686" max="7932" width="9.140625" style="1"/>
    <col min="7933" max="7933" width="4.85546875" style="1" customWidth="1"/>
    <col min="7934" max="7934" width="37.28515625" style="1" customWidth="1"/>
    <col min="7935" max="7937" width="33.28515625" style="1" customWidth="1"/>
    <col min="7938" max="7938" width="11.28515625" style="1" bestFit="1" customWidth="1"/>
    <col min="7939" max="7940" width="9.140625" style="1"/>
    <col min="7941" max="7941" width="20.7109375" style="1" customWidth="1"/>
    <col min="7942" max="8188" width="9.140625" style="1"/>
    <col min="8189" max="8189" width="4.85546875" style="1" customWidth="1"/>
    <col min="8190" max="8190" width="37.28515625" style="1" customWidth="1"/>
    <col min="8191" max="8193" width="33.28515625" style="1" customWidth="1"/>
    <col min="8194" max="8194" width="11.28515625" style="1" bestFit="1" customWidth="1"/>
    <col min="8195" max="8196" width="9.140625" style="1"/>
    <col min="8197" max="8197" width="20.7109375" style="1" customWidth="1"/>
    <col min="8198" max="8444" width="9.140625" style="1"/>
    <col min="8445" max="8445" width="4.85546875" style="1" customWidth="1"/>
    <col min="8446" max="8446" width="37.28515625" style="1" customWidth="1"/>
    <col min="8447" max="8449" width="33.28515625" style="1" customWidth="1"/>
    <col min="8450" max="8450" width="11.28515625" style="1" bestFit="1" customWidth="1"/>
    <col min="8451" max="8452" width="9.140625" style="1"/>
    <col min="8453" max="8453" width="20.7109375" style="1" customWidth="1"/>
    <col min="8454" max="8700" width="9.140625" style="1"/>
    <col min="8701" max="8701" width="4.85546875" style="1" customWidth="1"/>
    <col min="8702" max="8702" width="37.28515625" style="1" customWidth="1"/>
    <col min="8703" max="8705" width="33.28515625" style="1" customWidth="1"/>
    <col min="8706" max="8706" width="11.28515625" style="1" bestFit="1" customWidth="1"/>
    <col min="8707" max="8708" width="9.140625" style="1"/>
    <col min="8709" max="8709" width="20.7109375" style="1" customWidth="1"/>
    <col min="8710" max="8956" width="9.140625" style="1"/>
    <col min="8957" max="8957" width="4.85546875" style="1" customWidth="1"/>
    <col min="8958" max="8958" width="37.28515625" style="1" customWidth="1"/>
    <col min="8959" max="8961" width="33.28515625" style="1" customWidth="1"/>
    <col min="8962" max="8962" width="11.28515625" style="1" bestFit="1" customWidth="1"/>
    <col min="8963" max="8964" width="9.140625" style="1"/>
    <col min="8965" max="8965" width="20.7109375" style="1" customWidth="1"/>
    <col min="8966" max="9212" width="9.140625" style="1"/>
    <col min="9213" max="9213" width="4.85546875" style="1" customWidth="1"/>
    <col min="9214" max="9214" width="37.28515625" style="1" customWidth="1"/>
    <col min="9215" max="9217" width="33.28515625" style="1" customWidth="1"/>
    <col min="9218" max="9218" width="11.28515625" style="1" bestFit="1" customWidth="1"/>
    <col min="9219" max="9220" width="9.140625" style="1"/>
    <col min="9221" max="9221" width="20.7109375" style="1" customWidth="1"/>
    <col min="9222" max="9468" width="9.140625" style="1"/>
    <col min="9469" max="9469" width="4.85546875" style="1" customWidth="1"/>
    <col min="9470" max="9470" width="37.28515625" style="1" customWidth="1"/>
    <col min="9471" max="9473" width="33.28515625" style="1" customWidth="1"/>
    <col min="9474" max="9474" width="11.28515625" style="1" bestFit="1" customWidth="1"/>
    <col min="9475" max="9476" width="9.140625" style="1"/>
    <col min="9477" max="9477" width="20.7109375" style="1" customWidth="1"/>
    <col min="9478" max="9724" width="9.140625" style="1"/>
    <col min="9725" max="9725" width="4.85546875" style="1" customWidth="1"/>
    <col min="9726" max="9726" width="37.28515625" style="1" customWidth="1"/>
    <col min="9727" max="9729" width="33.28515625" style="1" customWidth="1"/>
    <col min="9730" max="9730" width="11.28515625" style="1" bestFit="1" customWidth="1"/>
    <col min="9731" max="9732" width="9.140625" style="1"/>
    <col min="9733" max="9733" width="20.7109375" style="1" customWidth="1"/>
    <col min="9734" max="9980" width="9.140625" style="1"/>
    <col min="9981" max="9981" width="4.85546875" style="1" customWidth="1"/>
    <col min="9982" max="9982" width="37.28515625" style="1" customWidth="1"/>
    <col min="9983" max="9985" width="33.28515625" style="1" customWidth="1"/>
    <col min="9986" max="9986" width="11.28515625" style="1" bestFit="1" customWidth="1"/>
    <col min="9987" max="9988" width="9.140625" style="1"/>
    <col min="9989" max="9989" width="20.7109375" style="1" customWidth="1"/>
    <col min="9990" max="10236" width="9.140625" style="1"/>
    <col min="10237" max="10237" width="4.85546875" style="1" customWidth="1"/>
    <col min="10238" max="10238" width="37.28515625" style="1" customWidth="1"/>
    <col min="10239" max="10241" width="33.28515625" style="1" customWidth="1"/>
    <col min="10242" max="10242" width="11.28515625" style="1" bestFit="1" customWidth="1"/>
    <col min="10243" max="10244" width="9.140625" style="1"/>
    <col min="10245" max="10245" width="20.7109375" style="1" customWidth="1"/>
    <col min="10246" max="10492" width="9.140625" style="1"/>
    <col min="10493" max="10493" width="4.85546875" style="1" customWidth="1"/>
    <col min="10494" max="10494" width="37.28515625" style="1" customWidth="1"/>
    <col min="10495" max="10497" width="33.28515625" style="1" customWidth="1"/>
    <col min="10498" max="10498" width="11.28515625" style="1" bestFit="1" customWidth="1"/>
    <col min="10499" max="10500" width="9.140625" style="1"/>
    <col min="10501" max="10501" width="20.7109375" style="1" customWidth="1"/>
    <col min="10502" max="10748" width="9.140625" style="1"/>
    <col min="10749" max="10749" width="4.85546875" style="1" customWidth="1"/>
    <col min="10750" max="10750" width="37.28515625" style="1" customWidth="1"/>
    <col min="10751" max="10753" width="33.28515625" style="1" customWidth="1"/>
    <col min="10754" max="10754" width="11.28515625" style="1" bestFit="1" customWidth="1"/>
    <col min="10755" max="10756" width="9.140625" style="1"/>
    <col min="10757" max="10757" width="20.7109375" style="1" customWidth="1"/>
    <col min="10758" max="11004" width="9.140625" style="1"/>
    <col min="11005" max="11005" width="4.85546875" style="1" customWidth="1"/>
    <col min="11006" max="11006" width="37.28515625" style="1" customWidth="1"/>
    <col min="11007" max="11009" width="33.28515625" style="1" customWidth="1"/>
    <col min="11010" max="11010" width="11.28515625" style="1" bestFit="1" customWidth="1"/>
    <col min="11011" max="11012" width="9.140625" style="1"/>
    <col min="11013" max="11013" width="20.7109375" style="1" customWidth="1"/>
    <col min="11014" max="11260" width="9.140625" style="1"/>
    <col min="11261" max="11261" width="4.85546875" style="1" customWidth="1"/>
    <col min="11262" max="11262" width="37.28515625" style="1" customWidth="1"/>
    <col min="11263" max="11265" width="33.28515625" style="1" customWidth="1"/>
    <col min="11266" max="11266" width="11.28515625" style="1" bestFit="1" customWidth="1"/>
    <col min="11267" max="11268" width="9.140625" style="1"/>
    <col min="11269" max="11269" width="20.7109375" style="1" customWidth="1"/>
    <col min="11270" max="11516" width="9.140625" style="1"/>
    <col min="11517" max="11517" width="4.85546875" style="1" customWidth="1"/>
    <col min="11518" max="11518" width="37.28515625" style="1" customWidth="1"/>
    <col min="11519" max="11521" width="33.28515625" style="1" customWidth="1"/>
    <col min="11522" max="11522" width="11.28515625" style="1" bestFit="1" customWidth="1"/>
    <col min="11523" max="11524" width="9.140625" style="1"/>
    <col min="11525" max="11525" width="20.7109375" style="1" customWidth="1"/>
    <col min="11526" max="11772" width="9.140625" style="1"/>
    <col min="11773" max="11773" width="4.85546875" style="1" customWidth="1"/>
    <col min="11774" max="11774" width="37.28515625" style="1" customWidth="1"/>
    <col min="11775" max="11777" width="33.28515625" style="1" customWidth="1"/>
    <col min="11778" max="11778" width="11.28515625" style="1" bestFit="1" customWidth="1"/>
    <col min="11779" max="11780" width="9.140625" style="1"/>
    <col min="11781" max="11781" width="20.7109375" style="1" customWidth="1"/>
    <col min="11782" max="12028" width="9.140625" style="1"/>
    <col min="12029" max="12029" width="4.85546875" style="1" customWidth="1"/>
    <col min="12030" max="12030" width="37.28515625" style="1" customWidth="1"/>
    <col min="12031" max="12033" width="33.28515625" style="1" customWidth="1"/>
    <col min="12034" max="12034" width="11.28515625" style="1" bestFit="1" customWidth="1"/>
    <col min="12035" max="12036" width="9.140625" style="1"/>
    <col min="12037" max="12037" width="20.7109375" style="1" customWidth="1"/>
    <col min="12038" max="12284" width="9.140625" style="1"/>
    <col min="12285" max="12285" width="4.85546875" style="1" customWidth="1"/>
    <col min="12286" max="12286" width="37.28515625" style="1" customWidth="1"/>
    <col min="12287" max="12289" width="33.28515625" style="1" customWidth="1"/>
    <col min="12290" max="12290" width="11.28515625" style="1" bestFit="1" customWidth="1"/>
    <col min="12291" max="12292" width="9.140625" style="1"/>
    <col min="12293" max="12293" width="20.7109375" style="1" customWidth="1"/>
    <col min="12294" max="12540" width="9.140625" style="1"/>
    <col min="12541" max="12541" width="4.85546875" style="1" customWidth="1"/>
    <col min="12542" max="12542" width="37.28515625" style="1" customWidth="1"/>
    <col min="12543" max="12545" width="33.28515625" style="1" customWidth="1"/>
    <col min="12546" max="12546" width="11.28515625" style="1" bestFit="1" customWidth="1"/>
    <col min="12547" max="12548" width="9.140625" style="1"/>
    <col min="12549" max="12549" width="20.7109375" style="1" customWidth="1"/>
    <col min="12550" max="12796" width="9.140625" style="1"/>
    <col min="12797" max="12797" width="4.85546875" style="1" customWidth="1"/>
    <col min="12798" max="12798" width="37.28515625" style="1" customWidth="1"/>
    <col min="12799" max="12801" width="33.28515625" style="1" customWidth="1"/>
    <col min="12802" max="12802" width="11.28515625" style="1" bestFit="1" customWidth="1"/>
    <col min="12803" max="12804" width="9.140625" style="1"/>
    <col min="12805" max="12805" width="20.7109375" style="1" customWidth="1"/>
    <col min="12806" max="13052" width="9.140625" style="1"/>
    <col min="13053" max="13053" width="4.85546875" style="1" customWidth="1"/>
    <col min="13054" max="13054" width="37.28515625" style="1" customWidth="1"/>
    <col min="13055" max="13057" width="33.28515625" style="1" customWidth="1"/>
    <col min="13058" max="13058" width="11.28515625" style="1" bestFit="1" customWidth="1"/>
    <col min="13059" max="13060" width="9.140625" style="1"/>
    <col min="13061" max="13061" width="20.7109375" style="1" customWidth="1"/>
    <col min="13062" max="13308" width="9.140625" style="1"/>
    <col min="13309" max="13309" width="4.85546875" style="1" customWidth="1"/>
    <col min="13310" max="13310" width="37.28515625" style="1" customWidth="1"/>
    <col min="13311" max="13313" width="33.28515625" style="1" customWidth="1"/>
    <col min="13314" max="13314" width="11.28515625" style="1" bestFit="1" customWidth="1"/>
    <col min="13315" max="13316" width="9.140625" style="1"/>
    <col min="13317" max="13317" width="20.7109375" style="1" customWidth="1"/>
    <col min="13318" max="13564" width="9.140625" style="1"/>
    <col min="13565" max="13565" width="4.85546875" style="1" customWidth="1"/>
    <col min="13566" max="13566" width="37.28515625" style="1" customWidth="1"/>
    <col min="13567" max="13569" width="33.28515625" style="1" customWidth="1"/>
    <col min="13570" max="13570" width="11.28515625" style="1" bestFit="1" customWidth="1"/>
    <col min="13571" max="13572" width="9.140625" style="1"/>
    <col min="13573" max="13573" width="20.7109375" style="1" customWidth="1"/>
    <col min="13574" max="13820" width="9.140625" style="1"/>
    <col min="13821" max="13821" width="4.85546875" style="1" customWidth="1"/>
    <col min="13822" max="13822" width="37.28515625" style="1" customWidth="1"/>
    <col min="13823" max="13825" width="33.28515625" style="1" customWidth="1"/>
    <col min="13826" max="13826" width="11.28515625" style="1" bestFit="1" customWidth="1"/>
    <col min="13827" max="13828" width="9.140625" style="1"/>
    <col min="13829" max="13829" width="20.7109375" style="1" customWidth="1"/>
    <col min="13830" max="14076" width="9.140625" style="1"/>
    <col min="14077" max="14077" width="4.85546875" style="1" customWidth="1"/>
    <col min="14078" max="14078" width="37.28515625" style="1" customWidth="1"/>
    <col min="14079" max="14081" width="33.28515625" style="1" customWidth="1"/>
    <col min="14082" max="14082" width="11.28515625" style="1" bestFit="1" customWidth="1"/>
    <col min="14083" max="14084" width="9.140625" style="1"/>
    <col min="14085" max="14085" width="20.7109375" style="1" customWidth="1"/>
    <col min="14086" max="14332" width="9.140625" style="1"/>
    <col min="14333" max="14333" width="4.85546875" style="1" customWidth="1"/>
    <col min="14334" max="14334" width="37.28515625" style="1" customWidth="1"/>
    <col min="14335" max="14337" width="33.28515625" style="1" customWidth="1"/>
    <col min="14338" max="14338" width="11.28515625" style="1" bestFit="1" customWidth="1"/>
    <col min="14339" max="14340" width="9.140625" style="1"/>
    <col min="14341" max="14341" width="20.7109375" style="1" customWidth="1"/>
    <col min="14342" max="14588" width="9.140625" style="1"/>
    <col min="14589" max="14589" width="4.85546875" style="1" customWidth="1"/>
    <col min="14590" max="14590" width="37.28515625" style="1" customWidth="1"/>
    <col min="14591" max="14593" width="33.28515625" style="1" customWidth="1"/>
    <col min="14594" max="14594" width="11.28515625" style="1" bestFit="1" customWidth="1"/>
    <col min="14595" max="14596" width="9.140625" style="1"/>
    <col min="14597" max="14597" width="20.7109375" style="1" customWidth="1"/>
    <col min="14598" max="14844" width="9.140625" style="1"/>
    <col min="14845" max="14845" width="4.85546875" style="1" customWidth="1"/>
    <col min="14846" max="14846" width="37.28515625" style="1" customWidth="1"/>
    <col min="14847" max="14849" width="33.28515625" style="1" customWidth="1"/>
    <col min="14850" max="14850" width="11.28515625" style="1" bestFit="1" customWidth="1"/>
    <col min="14851" max="14852" width="9.140625" style="1"/>
    <col min="14853" max="14853" width="20.7109375" style="1" customWidth="1"/>
    <col min="14854" max="15100" width="9.140625" style="1"/>
    <col min="15101" max="15101" width="4.85546875" style="1" customWidth="1"/>
    <col min="15102" max="15102" width="37.28515625" style="1" customWidth="1"/>
    <col min="15103" max="15105" width="33.28515625" style="1" customWidth="1"/>
    <col min="15106" max="15106" width="11.28515625" style="1" bestFit="1" customWidth="1"/>
    <col min="15107" max="15108" width="9.140625" style="1"/>
    <col min="15109" max="15109" width="20.7109375" style="1" customWidth="1"/>
    <col min="15110" max="15356" width="9.140625" style="1"/>
    <col min="15357" max="15357" width="4.85546875" style="1" customWidth="1"/>
    <col min="15358" max="15358" width="37.28515625" style="1" customWidth="1"/>
    <col min="15359" max="15361" width="33.28515625" style="1" customWidth="1"/>
    <col min="15362" max="15362" width="11.28515625" style="1" bestFit="1" customWidth="1"/>
    <col min="15363" max="15364" width="9.140625" style="1"/>
    <col min="15365" max="15365" width="20.7109375" style="1" customWidth="1"/>
    <col min="15366" max="15612" width="9.140625" style="1"/>
    <col min="15613" max="15613" width="4.85546875" style="1" customWidth="1"/>
    <col min="15614" max="15614" width="37.28515625" style="1" customWidth="1"/>
    <col min="15615" max="15617" width="33.28515625" style="1" customWidth="1"/>
    <col min="15618" max="15618" width="11.28515625" style="1" bestFit="1" customWidth="1"/>
    <col min="15619" max="15620" width="9.140625" style="1"/>
    <col min="15621" max="15621" width="20.7109375" style="1" customWidth="1"/>
    <col min="15622" max="15868" width="9.140625" style="1"/>
    <col min="15869" max="15869" width="4.85546875" style="1" customWidth="1"/>
    <col min="15870" max="15870" width="37.28515625" style="1" customWidth="1"/>
    <col min="15871" max="15873" width="33.28515625" style="1" customWidth="1"/>
    <col min="15874" max="15874" width="11.28515625" style="1" bestFit="1" customWidth="1"/>
    <col min="15875" max="15876" width="9.140625" style="1"/>
    <col min="15877" max="15877" width="20.7109375" style="1" customWidth="1"/>
    <col min="15878" max="16124" width="9.140625" style="1"/>
    <col min="16125" max="16125" width="4.85546875" style="1" customWidth="1"/>
    <col min="16126" max="16126" width="37.28515625" style="1" customWidth="1"/>
    <col min="16127" max="16129" width="33.28515625" style="1" customWidth="1"/>
    <col min="16130" max="16130" width="11.28515625" style="1" bestFit="1" customWidth="1"/>
    <col min="16131" max="16132" width="9.140625" style="1"/>
    <col min="16133" max="16133" width="20.7109375" style="1" customWidth="1"/>
    <col min="16134" max="16384" width="9.140625" style="1"/>
  </cols>
  <sheetData>
    <row r="1" spans="1:6" ht="30.75" customHeight="1">
      <c r="A1" s="142" t="s">
        <v>24</v>
      </c>
      <c r="B1" s="142"/>
      <c r="C1" s="142"/>
      <c r="D1" s="142"/>
      <c r="E1" s="142"/>
      <c r="F1" s="142"/>
    </row>
    <row r="2" spans="1:6" ht="30.75" customHeight="1">
      <c r="B2" s="2" t="str">
        <f>Заявка!E4</f>
        <v>Наименование заказчика</v>
      </c>
      <c r="C2" s="126" t="str">
        <f>Заявка!G4</f>
        <v>ООО «Евросибэнерго-Гидрогенерация»</v>
      </c>
      <c r="D2" s="126"/>
      <c r="E2" s="126"/>
      <c r="F2" s="126"/>
    </row>
    <row r="3" spans="1:6" ht="30.75" customHeight="1">
      <c r="B3" s="2" t="str">
        <f>Заявка!E7</f>
        <v>Цель мониторинга</v>
      </c>
      <c r="C3" s="135" t="str">
        <f>Заявка!G7</f>
        <v>Определение НМЦД и потенциальных участников закупки</v>
      </c>
      <c r="D3" s="135"/>
      <c r="E3" s="135"/>
      <c r="F3" s="135"/>
    </row>
    <row r="4" spans="1:6" ht="30.75" customHeight="1">
      <c r="B4" s="2" t="str">
        <f>Заявка!E8</f>
        <v>Предмет договора</v>
      </c>
      <c r="C4" s="135" t="str">
        <f>Заявка!G8</f>
        <v>Выполнение работ по строительству железобетонных конструкций каркаса</v>
      </c>
      <c r="D4" s="135"/>
      <c r="E4" s="135"/>
      <c r="F4" s="135"/>
    </row>
    <row r="5" spans="1:6" ht="30.75" customHeight="1">
      <c r="B5" s="2" t="str">
        <f>Заявка!E9</f>
        <v>Наименование проекта (программы, мероприятия) в рамках которого проводится закупка</v>
      </c>
      <c r="C5" s="126" t="str">
        <f>Заявка!G9</f>
        <v>Административное здание по адресу: г. Иркутск, Кировский р-н, ул. 5-ой Армии, 2-а</v>
      </c>
      <c r="D5" s="126"/>
      <c r="E5" s="126"/>
      <c r="F5" s="126"/>
    </row>
    <row r="6" spans="1:6" ht="30.75" customHeight="1">
      <c r="B6" s="2" t="str">
        <f>Заявка!E10</f>
        <v>Планируемый срок работ (услуг)</v>
      </c>
      <c r="C6" s="126" t="str">
        <f>Заявка!G10</f>
        <v>с 01.11.2022г. по 31.01.202г.</v>
      </c>
      <c r="D6" s="126"/>
      <c r="E6" s="126"/>
      <c r="F6" s="126"/>
    </row>
    <row r="7" spans="1:6" ht="30.75" customHeight="1">
      <c r="B7" s="2" t="str">
        <f>Заявка!E11</f>
        <v xml:space="preserve">Условия оплаты </v>
      </c>
      <c r="C7" s="126" t="str">
        <f>Заявка!G11</f>
        <v xml:space="preserve">Оплата в течение 60 дней (субъектам СМСП - в течение 15 рабочих дней) после закрытия актов выполненных работ, оказанных услуг </v>
      </c>
      <c r="D7" s="126"/>
      <c r="E7" s="126"/>
      <c r="F7" s="126"/>
    </row>
    <row r="8" spans="1:6" ht="30.75" customHeight="1">
      <c r="B8" s="2" t="str">
        <f>Заявка!E12</f>
        <v>Цена без учета НДС, руб</v>
      </c>
      <c r="C8" s="140">
        <f>Заявка!G12</f>
        <v>55379110</v>
      </c>
      <c r="D8" s="140"/>
      <c r="E8" s="140"/>
      <c r="F8" s="140"/>
    </row>
    <row r="9" spans="1:6" ht="30.75" customHeight="1">
      <c r="B9" s="2" t="str">
        <f>Заявка!E13</f>
        <v>Сумма НДС, рублей</v>
      </c>
      <c r="C9" s="140">
        <f>Заявка!G13</f>
        <v>66454932</v>
      </c>
      <c r="D9" s="140"/>
      <c r="E9" s="140"/>
      <c r="F9" s="140"/>
    </row>
    <row r="10" spans="1:6" ht="30.75" customHeight="1">
      <c r="B10" s="2" t="str">
        <f>Заявка!E14</f>
        <v>Цена с учетом НДС, руб</v>
      </c>
      <c r="C10" s="140">
        <f>Заявка!G14</f>
        <v>121834042</v>
      </c>
      <c r="D10" s="140"/>
      <c r="E10" s="140"/>
      <c r="F10" s="140"/>
    </row>
    <row r="11" spans="1:6" ht="30.75" customHeight="1">
      <c r="A11" s="137" t="s">
        <v>76</v>
      </c>
      <c r="B11" s="137"/>
      <c r="C11" s="137"/>
      <c r="D11" s="137"/>
      <c r="E11" s="137"/>
      <c r="F11" s="137"/>
    </row>
    <row r="12" spans="1:6" ht="30.75" customHeight="1">
      <c r="A12" s="138" t="s">
        <v>41</v>
      </c>
      <c r="B12" s="138"/>
      <c r="C12" s="139" t="s">
        <v>78</v>
      </c>
      <c r="D12" s="139"/>
      <c r="E12" s="139"/>
      <c r="F12" s="139"/>
    </row>
    <row r="13" spans="1:6" ht="30.75" customHeight="1">
      <c r="A13" s="42">
        <v>1</v>
      </c>
      <c r="B13" s="75" t="s">
        <v>66</v>
      </c>
      <c r="C13" s="136" t="s">
        <v>43</v>
      </c>
      <c r="D13" s="136"/>
      <c r="E13" s="136"/>
      <c r="F13" s="136"/>
    </row>
    <row r="14" spans="1:6" ht="30.75" customHeight="1">
      <c r="A14" s="42">
        <v>2</v>
      </c>
      <c r="B14" s="75" t="s">
        <v>67</v>
      </c>
      <c r="C14" s="136" t="s">
        <v>42</v>
      </c>
      <c r="D14" s="136"/>
      <c r="E14" s="136"/>
      <c r="F14" s="136"/>
    </row>
    <row r="15" spans="1:6" ht="30.75" customHeight="1">
      <c r="A15" s="42">
        <v>3</v>
      </c>
      <c r="B15" s="75" t="s">
        <v>68</v>
      </c>
      <c r="C15" s="136" t="s">
        <v>69</v>
      </c>
      <c r="D15" s="136"/>
      <c r="E15" s="136"/>
      <c r="F15" s="136"/>
    </row>
    <row r="16" spans="1:6" ht="30.75" customHeight="1">
      <c r="A16" s="42">
        <v>4</v>
      </c>
      <c r="B16" s="75"/>
      <c r="C16" s="136"/>
      <c r="D16" s="136"/>
      <c r="E16" s="136"/>
      <c r="F16" s="136"/>
    </row>
    <row r="17" spans="1:6" ht="30.75" customHeight="1">
      <c r="A17" s="42">
        <v>5</v>
      </c>
      <c r="B17" s="75"/>
      <c r="C17" s="136"/>
      <c r="D17" s="136"/>
      <c r="E17" s="136"/>
      <c r="F17" s="136"/>
    </row>
    <row r="18" spans="1:6" ht="30.75" customHeight="1">
      <c r="A18" s="42">
        <v>6</v>
      </c>
      <c r="B18" s="75"/>
      <c r="C18" s="136"/>
      <c r="D18" s="136"/>
      <c r="E18" s="136"/>
      <c r="F18" s="136"/>
    </row>
    <row r="19" spans="1:6" ht="30.75" customHeight="1">
      <c r="A19" s="42">
        <v>7</v>
      </c>
      <c r="B19" s="75"/>
      <c r="C19" s="136"/>
      <c r="D19" s="136"/>
      <c r="E19" s="136"/>
      <c r="F19" s="136"/>
    </row>
    <row r="20" spans="1:6" ht="30.75" customHeight="1">
      <c r="A20" s="42">
        <v>8</v>
      </c>
      <c r="B20" s="75"/>
      <c r="C20" s="136"/>
      <c r="D20" s="136"/>
      <c r="E20" s="136"/>
      <c r="F20" s="136"/>
    </row>
    <row r="21" spans="1:6" ht="30.75" customHeight="1">
      <c r="A21" s="42">
        <v>9</v>
      </c>
      <c r="B21" s="75"/>
      <c r="C21" s="136"/>
      <c r="D21" s="136"/>
      <c r="E21" s="136"/>
      <c r="F21" s="136"/>
    </row>
    <row r="22" spans="1:6" ht="30.75" customHeight="1">
      <c r="A22" s="42">
        <v>10</v>
      </c>
      <c r="B22" s="75"/>
      <c r="C22" s="136"/>
      <c r="D22" s="136"/>
      <c r="E22" s="136"/>
      <c r="F22" s="136"/>
    </row>
    <row r="23" spans="1:6" ht="30.75" customHeight="1">
      <c r="A23" s="42">
        <v>11</v>
      </c>
      <c r="B23" s="75"/>
      <c r="C23" s="136"/>
      <c r="D23" s="136"/>
      <c r="E23" s="136"/>
      <c r="F23" s="136"/>
    </row>
    <row r="24" spans="1:6" ht="30.75" customHeight="1">
      <c r="A24" s="42">
        <v>12</v>
      </c>
      <c r="B24" s="75"/>
      <c r="C24" s="136"/>
      <c r="D24" s="136"/>
      <c r="E24" s="136"/>
      <c r="F24" s="136"/>
    </row>
    <row r="25" spans="1:6" ht="30.75" customHeight="1">
      <c r="A25" s="42">
        <v>13</v>
      </c>
      <c r="B25" s="75"/>
      <c r="C25" s="136"/>
      <c r="D25" s="136"/>
      <c r="E25" s="136"/>
      <c r="F25" s="136"/>
    </row>
    <row r="26" spans="1:6" ht="30.75" customHeight="1">
      <c r="A26" s="42">
        <v>14</v>
      </c>
      <c r="B26" s="75"/>
      <c r="C26" s="136"/>
      <c r="D26" s="136"/>
      <c r="E26" s="136"/>
      <c r="F26" s="136"/>
    </row>
    <row r="27" spans="1:6" ht="30.75" customHeight="1">
      <c r="A27" s="42">
        <v>15</v>
      </c>
      <c r="B27" s="75"/>
      <c r="C27" s="136"/>
      <c r="D27" s="136"/>
      <c r="E27" s="136"/>
      <c r="F27" s="136"/>
    </row>
    <row r="28" spans="1:6" ht="30.75" customHeight="1">
      <c r="A28" s="42">
        <v>16</v>
      </c>
      <c r="B28" s="75"/>
      <c r="C28" s="136"/>
      <c r="D28" s="136"/>
      <c r="E28" s="136"/>
      <c r="F28" s="136"/>
    </row>
    <row r="29" spans="1:6" ht="30.75" customHeight="1">
      <c r="A29" s="42">
        <v>17</v>
      </c>
      <c r="B29" s="75"/>
      <c r="C29" s="136"/>
      <c r="D29" s="136"/>
      <c r="E29" s="136"/>
      <c r="F29" s="136"/>
    </row>
    <row r="30" spans="1:6" ht="30.75" customHeight="1">
      <c r="A30" s="42">
        <v>18</v>
      </c>
      <c r="B30" s="75"/>
      <c r="C30" s="136"/>
      <c r="D30" s="136"/>
      <c r="E30" s="136"/>
      <c r="F30" s="136"/>
    </row>
    <row r="31" spans="1:6" ht="30.75" customHeight="1">
      <c r="A31" s="42">
        <v>19</v>
      </c>
      <c r="B31" s="75"/>
      <c r="C31" s="136"/>
      <c r="D31" s="136"/>
      <c r="E31" s="136"/>
      <c r="F31" s="136"/>
    </row>
    <row r="32" spans="1:6" ht="30.75" customHeight="1">
      <c r="A32" s="42">
        <v>20</v>
      </c>
      <c r="B32" s="75"/>
      <c r="C32" s="136"/>
      <c r="D32" s="136"/>
      <c r="E32" s="136"/>
      <c r="F32" s="136"/>
    </row>
    <row r="33" spans="1:6" ht="30.75" customHeight="1">
      <c r="A33" s="137" t="s">
        <v>77</v>
      </c>
      <c r="B33" s="137"/>
      <c r="C33" s="137"/>
      <c r="D33" s="137"/>
      <c r="E33" s="137"/>
      <c r="F33" s="137"/>
    </row>
    <row r="34" spans="1:6" ht="30.75" customHeight="1">
      <c r="A34" s="138" t="s">
        <v>41</v>
      </c>
      <c r="B34" s="138"/>
      <c r="C34" s="139" t="s">
        <v>78</v>
      </c>
      <c r="D34" s="139"/>
      <c r="E34" s="139"/>
      <c r="F34" s="139"/>
    </row>
    <row r="35" spans="1:6" ht="30.75" customHeight="1">
      <c r="A35" s="42">
        <v>1</v>
      </c>
      <c r="B35" s="75" t="s">
        <v>70</v>
      </c>
      <c r="C35" s="136" t="s">
        <v>63</v>
      </c>
      <c r="D35" s="136"/>
      <c r="E35" s="136"/>
      <c r="F35" s="136"/>
    </row>
    <row r="36" spans="1:6" ht="30.75" customHeight="1">
      <c r="A36" s="42">
        <v>2</v>
      </c>
      <c r="B36" s="75" t="s">
        <v>71</v>
      </c>
      <c r="C36" s="136" t="s">
        <v>64</v>
      </c>
      <c r="D36" s="136"/>
      <c r="E36" s="136"/>
      <c r="F36" s="136"/>
    </row>
    <row r="37" spans="1:6" ht="30.75" customHeight="1">
      <c r="A37" s="42">
        <v>3</v>
      </c>
      <c r="B37" s="75" t="s">
        <v>72</v>
      </c>
      <c r="C37" s="136" t="s">
        <v>65</v>
      </c>
      <c r="D37" s="136"/>
      <c r="E37" s="136"/>
      <c r="F37" s="136"/>
    </row>
    <row r="38" spans="1:6" ht="30.75" customHeight="1">
      <c r="A38" s="42">
        <v>4</v>
      </c>
      <c r="B38" s="75"/>
      <c r="C38" s="136"/>
      <c r="D38" s="136"/>
      <c r="E38" s="136"/>
      <c r="F38" s="136"/>
    </row>
    <row r="39" spans="1:6" ht="30.75" customHeight="1">
      <c r="A39" s="42">
        <v>5</v>
      </c>
      <c r="B39" s="75"/>
      <c r="C39" s="136"/>
      <c r="D39" s="136"/>
      <c r="E39" s="136"/>
      <c r="F39" s="136"/>
    </row>
    <row r="40" spans="1:6" ht="30.75" customHeight="1">
      <c r="A40" s="42">
        <v>6</v>
      </c>
      <c r="B40" s="75"/>
      <c r="C40" s="136"/>
      <c r="D40" s="136"/>
      <c r="E40" s="136"/>
      <c r="F40" s="136"/>
    </row>
    <row r="41" spans="1:6" ht="30.75" customHeight="1">
      <c r="A41" s="42">
        <v>7</v>
      </c>
      <c r="B41" s="75"/>
      <c r="C41" s="136"/>
      <c r="D41" s="136"/>
      <c r="E41" s="136"/>
      <c r="F41" s="136"/>
    </row>
    <row r="42" spans="1:6" ht="30.75" customHeight="1">
      <c r="A42" s="42">
        <v>8</v>
      </c>
      <c r="B42" s="75"/>
      <c r="C42" s="136"/>
      <c r="D42" s="136"/>
      <c r="E42" s="136"/>
      <c r="F42" s="136"/>
    </row>
    <row r="43" spans="1:6" ht="30.75" customHeight="1">
      <c r="A43" s="42">
        <v>9</v>
      </c>
      <c r="B43" s="75"/>
      <c r="C43" s="136"/>
      <c r="D43" s="136"/>
      <c r="E43" s="136"/>
      <c r="F43" s="136"/>
    </row>
    <row r="44" spans="1:6" ht="30.75" customHeight="1">
      <c r="A44" s="42">
        <v>10</v>
      </c>
      <c r="B44" s="75"/>
      <c r="C44" s="136"/>
      <c r="D44" s="136"/>
      <c r="E44" s="136"/>
      <c r="F44" s="136"/>
    </row>
    <row r="45" spans="1:6" ht="30.75" customHeight="1">
      <c r="A45" s="42">
        <v>11</v>
      </c>
      <c r="B45" s="75"/>
      <c r="C45" s="136"/>
      <c r="D45" s="136"/>
      <c r="E45" s="136"/>
      <c r="F45" s="136"/>
    </row>
    <row r="46" spans="1:6" ht="30.75" customHeight="1">
      <c r="A46" s="42">
        <v>12</v>
      </c>
      <c r="B46" s="75"/>
      <c r="C46" s="136"/>
      <c r="D46" s="136"/>
      <c r="E46" s="136"/>
      <c r="F46" s="136"/>
    </row>
    <row r="47" spans="1:6" ht="30.75" customHeight="1">
      <c r="A47" s="42">
        <v>13</v>
      </c>
      <c r="B47" s="75"/>
      <c r="C47" s="136"/>
      <c r="D47" s="136"/>
      <c r="E47" s="136"/>
      <c r="F47" s="136"/>
    </row>
    <row r="48" spans="1:6" ht="30.75" customHeight="1">
      <c r="A48" s="42">
        <v>14</v>
      </c>
      <c r="B48" s="75"/>
      <c r="C48" s="136"/>
      <c r="D48" s="136"/>
      <c r="E48" s="136"/>
      <c r="F48" s="136"/>
    </row>
    <row r="49" spans="1:6" ht="30.75" customHeight="1">
      <c r="A49" s="42">
        <v>15</v>
      </c>
      <c r="B49" s="75"/>
      <c r="C49" s="136"/>
      <c r="D49" s="136"/>
      <c r="E49" s="136"/>
      <c r="F49" s="136"/>
    </row>
    <row r="50" spans="1:6" ht="30.75" customHeight="1">
      <c r="A50" s="42">
        <v>16</v>
      </c>
      <c r="B50" s="75"/>
      <c r="C50" s="136"/>
      <c r="D50" s="136"/>
      <c r="E50" s="136"/>
      <c r="F50" s="136"/>
    </row>
    <row r="51" spans="1:6" ht="30.75" customHeight="1">
      <c r="A51" s="42">
        <v>17</v>
      </c>
      <c r="B51" s="75"/>
      <c r="C51" s="136"/>
      <c r="D51" s="136"/>
      <c r="E51" s="136"/>
      <c r="F51" s="136"/>
    </row>
    <row r="52" spans="1:6" ht="30.75" customHeight="1">
      <c r="A52" s="42">
        <v>18</v>
      </c>
      <c r="B52" s="75"/>
      <c r="C52" s="136"/>
      <c r="D52" s="136"/>
      <c r="E52" s="136"/>
      <c r="F52" s="136"/>
    </row>
    <row r="53" spans="1:6" ht="30.75" customHeight="1">
      <c r="A53" s="42">
        <v>19</v>
      </c>
      <c r="B53" s="75"/>
      <c r="C53" s="136"/>
      <c r="D53" s="136"/>
      <c r="E53" s="136"/>
      <c r="F53" s="136"/>
    </row>
    <row r="54" spans="1:6" ht="30.75" customHeight="1">
      <c r="A54" s="42">
        <v>20</v>
      </c>
      <c r="B54" s="75"/>
      <c r="C54" s="136"/>
      <c r="D54" s="136"/>
      <c r="E54" s="136"/>
      <c r="F54" s="136"/>
    </row>
    <row r="55" spans="1:6" ht="30.75" customHeight="1">
      <c r="A55" s="42">
        <v>21</v>
      </c>
      <c r="B55" s="75"/>
      <c r="C55" s="136"/>
      <c r="D55" s="136"/>
      <c r="E55" s="136"/>
      <c r="F55" s="136"/>
    </row>
    <row r="56" spans="1:6" ht="30.75" customHeight="1">
      <c r="B56" s="4" t="s">
        <v>81</v>
      </c>
      <c r="C56" s="141"/>
      <c r="D56" s="141"/>
      <c r="E56" s="141"/>
      <c r="F56" s="141"/>
    </row>
  </sheetData>
  <sheetProtection algorithmName="SHA-512" hashValue="f1s1DteDkHtKOKydeR+M6nyZmDTeXB206dxUYNkSTgo9iJ9BzWb5lRtHrtuRHLlSO14p6f8MYgQ6jGCse4AQ4g==" saltValue="cyjh2/veCIHU4USXgUnLAg==" spinCount="100000" sheet="1" objects="1" scenarios="1"/>
  <mergeCells count="58">
    <mergeCell ref="C9:F9"/>
    <mergeCell ref="C8:F8"/>
    <mergeCell ref="C10:F10"/>
    <mergeCell ref="C56:F56"/>
    <mergeCell ref="A1:F1"/>
    <mergeCell ref="A12:B12"/>
    <mergeCell ref="C6:F6"/>
    <mergeCell ref="C2:F2"/>
    <mergeCell ref="C7:F7"/>
    <mergeCell ref="A11:F11"/>
    <mergeCell ref="C12:F12"/>
    <mergeCell ref="C13:F13"/>
    <mergeCell ref="C3:F3"/>
    <mergeCell ref="C4:F4"/>
    <mergeCell ref="C5:F5"/>
    <mergeCell ref="C14:F14"/>
    <mergeCell ref="C15:F15"/>
    <mergeCell ref="C16:F16"/>
    <mergeCell ref="C17:F17"/>
    <mergeCell ref="C18:F18"/>
    <mergeCell ref="C19:F19"/>
    <mergeCell ref="C20:F20"/>
    <mergeCell ref="C21:F21"/>
    <mergeCell ref="C22:F22"/>
    <mergeCell ref="C23:F23"/>
    <mergeCell ref="C24:F24"/>
    <mergeCell ref="C25:F25"/>
    <mergeCell ref="C26:F26"/>
    <mergeCell ref="C27:F27"/>
    <mergeCell ref="C28:F28"/>
    <mergeCell ref="C29:F29"/>
    <mergeCell ref="C30:F30"/>
    <mergeCell ref="C31:F31"/>
    <mergeCell ref="C32:F32"/>
    <mergeCell ref="C55:F55"/>
    <mergeCell ref="A33:F33"/>
    <mergeCell ref="A34:B34"/>
    <mergeCell ref="C34:F34"/>
    <mergeCell ref="C35:F35"/>
    <mergeCell ref="C36:F36"/>
    <mergeCell ref="C37:F37"/>
    <mergeCell ref="C38:F38"/>
    <mergeCell ref="C39:F39"/>
    <mergeCell ref="C40:F40"/>
    <mergeCell ref="C41:F41"/>
    <mergeCell ref="C42:F42"/>
    <mergeCell ref="C43:F43"/>
    <mergeCell ref="C44:F44"/>
    <mergeCell ref="C45:F45"/>
    <mergeCell ref="C46:F46"/>
    <mergeCell ref="C47:F47"/>
    <mergeCell ref="C53:F53"/>
    <mergeCell ref="C54:F54"/>
    <mergeCell ref="C48:F48"/>
    <mergeCell ref="C49:F49"/>
    <mergeCell ref="C50:F50"/>
    <mergeCell ref="C51:F51"/>
    <mergeCell ref="C52:F52"/>
  </mergeCells>
  <conditionalFormatting sqref="B2:E2 B56 A12:B12 G56:XFD1048576 C13:E13 B3:B7 B57:F1048576 G1:XFD13 B8:C10">
    <cfRule type="containsBlanks" dxfId="64" priority="67">
      <formula>LEN(TRIM(A1))=0</formula>
    </cfRule>
    <cfRule type="containsBlanks" dxfId="63" priority="68">
      <formula>LEN(TRIM(A1))=0</formula>
    </cfRule>
  </conditionalFormatting>
  <conditionalFormatting sqref="C3:E7">
    <cfRule type="containsBlanks" dxfId="62" priority="65">
      <formula>LEN(TRIM(C3))=0</formula>
    </cfRule>
    <cfRule type="containsBlanks" dxfId="61" priority="66">
      <formula>LEN(TRIM(C3))=0</formula>
    </cfRule>
  </conditionalFormatting>
  <conditionalFormatting sqref="A34:B34 G33:XFD35 B35:E35">
    <cfRule type="containsBlanks" dxfId="60" priority="31">
      <formula>LEN(TRIM(A33))=0</formula>
    </cfRule>
    <cfRule type="containsBlanks" dxfId="59" priority="32">
      <formula>LEN(TRIM(A33))=0</formula>
    </cfRule>
  </conditionalFormatting>
  <conditionalFormatting sqref="G36:XFD54 B36:B54">
    <cfRule type="containsBlanks" dxfId="58" priority="27">
      <formula>LEN(TRIM(B36))=0</formula>
    </cfRule>
    <cfRule type="containsBlanks" dxfId="57" priority="28">
      <formula>LEN(TRIM(B36))=0</formula>
    </cfRule>
  </conditionalFormatting>
  <conditionalFormatting sqref="C36:E36">
    <cfRule type="containsBlanks" dxfId="56" priority="23">
      <formula>LEN(TRIM(C36))=0</formula>
    </cfRule>
    <cfRule type="containsBlanks" dxfId="55" priority="24">
      <formula>LEN(TRIM(C36))=0</formula>
    </cfRule>
  </conditionalFormatting>
  <conditionalFormatting sqref="C12:E12">
    <cfRule type="containsBlanks" dxfId="54" priority="43">
      <formula>LEN(TRIM(C12))=0</formula>
    </cfRule>
    <cfRule type="containsBlanks" dxfId="53" priority="44">
      <formula>LEN(TRIM(C12))=0</formula>
    </cfRule>
  </conditionalFormatting>
  <conditionalFormatting sqref="C14:E32">
    <cfRule type="containsBlanks" dxfId="52" priority="33">
      <formula>LEN(TRIM(C14))=0</formula>
    </cfRule>
    <cfRule type="containsBlanks" dxfId="51" priority="34">
      <formula>LEN(TRIM(C14))=0</formula>
    </cfRule>
  </conditionalFormatting>
  <conditionalFormatting sqref="B15">
    <cfRule type="containsBlanks" dxfId="50" priority="9">
      <formula>LEN(TRIM(B15))=0</formula>
    </cfRule>
    <cfRule type="containsBlanks" dxfId="49" priority="10">
      <formula>LEN(TRIM(B15))=0</formula>
    </cfRule>
  </conditionalFormatting>
  <conditionalFormatting sqref="G14:XFD32 B16:B32 B55 G55:XFD55">
    <cfRule type="containsBlanks" dxfId="48" priority="35">
      <formula>LEN(TRIM(B14))=0</formula>
    </cfRule>
    <cfRule type="containsBlanks" dxfId="47" priority="36">
      <formula>LEN(TRIM(B14))=0</formula>
    </cfRule>
  </conditionalFormatting>
  <conditionalFormatting sqref="C38:E38">
    <cfRule type="containsBlanks" dxfId="46" priority="17">
      <formula>LEN(TRIM(C38))=0</formula>
    </cfRule>
    <cfRule type="containsBlanks" dxfId="45" priority="18">
      <formula>LEN(TRIM(C38))=0</formula>
    </cfRule>
  </conditionalFormatting>
  <conditionalFormatting sqref="C37:E37">
    <cfRule type="containsBlanks" dxfId="44" priority="21">
      <formula>LEN(TRIM(C37))=0</formula>
    </cfRule>
    <cfRule type="containsBlanks" dxfId="43" priority="22">
      <formula>LEN(TRIM(C37))=0</formula>
    </cfRule>
  </conditionalFormatting>
  <conditionalFormatting sqref="B14">
    <cfRule type="containsBlanks" dxfId="42" priority="11">
      <formula>LEN(TRIM(B14))=0</formula>
    </cfRule>
    <cfRule type="containsBlanks" dxfId="41" priority="12">
      <formula>LEN(TRIM(B14))=0</formula>
    </cfRule>
  </conditionalFormatting>
  <conditionalFormatting sqref="C39:E55">
    <cfRule type="containsBlanks" dxfId="40" priority="15">
      <formula>LEN(TRIM(C39))=0</formula>
    </cfRule>
    <cfRule type="containsBlanks" dxfId="39" priority="16">
      <formula>LEN(TRIM(C39))=0</formula>
    </cfRule>
  </conditionalFormatting>
  <conditionalFormatting sqref="B13">
    <cfRule type="containsBlanks" dxfId="38" priority="13">
      <formula>LEN(TRIM(B13))=0</formula>
    </cfRule>
    <cfRule type="containsBlanks" dxfId="37" priority="14">
      <formula>LEN(TRIM(B13))=0</formula>
    </cfRule>
  </conditionalFormatting>
  <conditionalFormatting sqref="C34:E34">
    <cfRule type="containsBlanks" dxfId="36" priority="7">
      <formula>LEN(TRIM(C34))=0</formula>
    </cfRule>
    <cfRule type="containsBlanks" dxfId="35" priority="8">
      <formula>LEN(TRIM(C34))=0</formula>
    </cfRule>
  </conditionalFormatting>
  <conditionalFormatting sqref="C56">
    <cfRule type="containsBlanks" dxfId="34" priority="5">
      <formula>LEN(TRIM(C56))=0</formula>
    </cfRule>
    <cfRule type="containsBlanks" dxfId="33" priority="6">
      <formula>LEN(TRIM(C56))=0</formula>
    </cfRule>
  </conditionalFormatting>
  <dataValidations count="3">
    <dataValidation allowBlank="1" showInputMessage="1" showErrorMessage="1" promptTitle="Указать наименование, ИНН" prompt="_x000a_" sqref="A12:B12"/>
    <dataValidation allowBlank="1" showInputMessage="1" showErrorMessage="1" promptTitle="Указать наименование, ИНН" sqref="A34:B34"/>
    <dataValidation type="list" allowBlank="1" showInputMessage="1" sqref="C56:F56">
      <formula1>INDIRECT("Кураторы_2[Фамилия И. О. куратора с должностью и юр. Лицом]")</formula1>
    </dataValidation>
  </dataValidations>
  <pageMargins left="0.25" right="0.25" top="0.75" bottom="0.75" header="0.3" footer="0.3"/>
  <pageSetup paperSize="9" scale="75" orientation="portrait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>
          <x14:formula1>
            <xm:f>'Сроки, даты'!$A$2:$A$3</xm:f>
          </x14:formula1>
          <xm:sqref>C13:F32</xm:sqref>
        </x14:dataValidation>
        <x14:dataValidation type="list" allowBlank="1" showInputMessage="1">
          <x14:formula1>
            <xm:f>'Сроки, даты'!$A$12:$A$14</xm:f>
          </x14:formula1>
          <xm:sqref>C35:F55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6"/>
  <dimension ref="A1:V29"/>
  <sheetViews>
    <sheetView topLeftCell="A25" zoomScale="80" zoomScaleNormal="80" workbookViewId="0">
      <selection activeCell="D30" sqref="D30"/>
    </sheetView>
  </sheetViews>
  <sheetFormatPr defaultColWidth="14.7109375" defaultRowHeight="54" customHeight="1"/>
  <cols>
    <col min="1" max="3" width="14.7109375" style="36"/>
    <col min="4" max="4" width="73.140625" style="36" customWidth="1"/>
    <col min="5" max="8" width="14.7109375" style="36"/>
    <col min="9" max="9" width="47.28515625" style="40" customWidth="1"/>
    <col min="10" max="10" width="11.140625" style="36" customWidth="1"/>
    <col min="11" max="16384" width="14.7109375" style="36"/>
  </cols>
  <sheetData>
    <row r="1" spans="1:22" ht="36" customHeight="1">
      <c r="I1" s="40" t="s">
        <v>44</v>
      </c>
    </row>
    <row r="2" spans="1:22" ht="54" customHeight="1">
      <c r="A2" s="36" t="s">
        <v>42</v>
      </c>
      <c r="B2" s="36">
        <v>1</v>
      </c>
      <c r="C2" s="36" t="s">
        <v>23</v>
      </c>
      <c r="D2" t="s">
        <v>253</v>
      </c>
      <c r="E2" s="36" t="s">
        <v>109</v>
      </c>
      <c r="F2" s="36" t="s">
        <v>110</v>
      </c>
      <c r="G2" s="36" t="s">
        <v>111</v>
      </c>
      <c r="H2" s="36" t="s">
        <v>28</v>
      </c>
      <c r="I2" s="38" t="s">
        <v>113</v>
      </c>
      <c r="J2" s="39"/>
      <c r="N2" s="36" t="s">
        <v>30</v>
      </c>
      <c r="P2" s="36" t="s">
        <v>31</v>
      </c>
      <c r="S2" s="36" t="s">
        <v>33</v>
      </c>
      <c r="V2" s="36" t="s">
        <v>79</v>
      </c>
    </row>
    <row r="3" spans="1:22" ht="54" customHeight="1">
      <c r="A3" s="37" t="s">
        <v>43</v>
      </c>
      <c r="B3" s="36">
        <v>2</v>
      </c>
      <c r="C3" s="36" t="s">
        <v>22</v>
      </c>
      <c r="D3" t="s">
        <v>254</v>
      </c>
      <c r="E3" s="25" t="s">
        <v>12</v>
      </c>
      <c r="F3" s="27" t="s">
        <v>83</v>
      </c>
      <c r="G3" s="25" t="s">
        <v>84</v>
      </c>
      <c r="H3" s="36" t="s">
        <v>29</v>
      </c>
      <c r="I3" s="38" t="s">
        <v>114</v>
      </c>
      <c r="J3" s="39"/>
      <c r="P3" s="36" t="s">
        <v>32</v>
      </c>
      <c r="S3" s="36" t="s">
        <v>40</v>
      </c>
    </row>
    <row r="4" spans="1:22" ht="54" customHeight="1">
      <c r="B4" s="36">
        <v>3</v>
      </c>
      <c r="D4" t="s">
        <v>255</v>
      </c>
      <c r="E4" s="25" t="s">
        <v>16</v>
      </c>
      <c r="F4" s="26" t="s">
        <v>85</v>
      </c>
      <c r="G4" s="29" t="s">
        <v>86</v>
      </c>
      <c r="H4" s="36" t="s">
        <v>127</v>
      </c>
      <c r="I4" s="38" t="s">
        <v>115</v>
      </c>
      <c r="J4" s="39"/>
      <c r="S4" s="36" t="s">
        <v>34</v>
      </c>
    </row>
    <row r="5" spans="1:22" ht="54" customHeight="1">
      <c r="B5" s="36">
        <v>4</v>
      </c>
      <c r="D5" t="s">
        <v>256</v>
      </c>
      <c r="E5" s="25" t="s">
        <v>13</v>
      </c>
      <c r="F5" s="27" t="s">
        <v>87</v>
      </c>
      <c r="G5" s="25" t="s">
        <v>88</v>
      </c>
      <c r="I5" s="38" t="s">
        <v>116</v>
      </c>
      <c r="J5" s="39"/>
      <c r="S5" s="36" t="s">
        <v>35</v>
      </c>
    </row>
    <row r="6" spans="1:22" ht="54" customHeight="1">
      <c r="B6" s="36">
        <v>5</v>
      </c>
      <c r="D6" t="s">
        <v>257</v>
      </c>
      <c r="E6" s="25" t="s">
        <v>15</v>
      </c>
      <c r="F6" s="27" t="s">
        <v>89</v>
      </c>
      <c r="G6" s="25" t="s">
        <v>90</v>
      </c>
      <c r="I6" s="38" t="s">
        <v>117</v>
      </c>
      <c r="J6" s="39"/>
      <c r="S6" s="36" t="s">
        <v>36</v>
      </c>
    </row>
    <row r="7" spans="1:22" ht="54" customHeight="1">
      <c r="B7" s="36">
        <v>6</v>
      </c>
      <c r="D7" t="s">
        <v>258</v>
      </c>
      <c r="E7" s="28" t="s">
        <v>19</v>
      </c>
      <c r="F7" s="27" t="s">
        <v>91</v>
      </c>
      <c r="G7" s="30" t="s">
        <v>92</v>
      </c>
      <c r="I7" s="38" t="s">
        <v>118</v>
      </c>
      <c r="J7" s="39"/>
    </row>
    <row r="8" spans="1:22" ht="54" customHeight="1">
      <c r="A8" s="36" t="s">
        <v>44</v>
      </c>
      <c r="B8" s="36">
        <v>7</v>
      </c>
      <c r="D8" t="s">
        <v>135</v>
      </c>
      <c r="E8" s="28" t="s">
        <v>17</v>
      </c>
      <c r="F8" s="27" t="s">
        <v>93</v>
      </c>
      <c r="G8" s="28" t="s">
        <v>94</v>
      </c>
      <c r="I8" s="38" t="s">
        <v>119</v>
      </c>
      <c r="J8" s="39"/>
    </row>
    <row r="9" spans="1:22" ht="54" customHeight="1">
      <c r="D9" t="s">
        <v>259</v>
      </c>
      <c r="E9" s="25" t="s">
        <v>14</v>
      </c>
      <c r="F9" s="27" t="s">
        <v>95</v>
      </c>
      <c r="G9" s="25" t="s">
        <v>96</v>
      </c>
      <c r="I9" s="38" t="s">
        <v>120</v>
      </c>
      <c r="J9" s="39"/>
    </row>
    <row r="10" spans="1:22" ht="54" customHeight="1">
      <c r="D10" t="s">
        <v>260</v>
      </c>
      <c r="E10" s="28" t="s">
        <v>21</v>
      </c>
      <c r="F10" s="31" t="s">
        <v>97</v>
      </c>
      <c r="G10" s="28" t="s">
        <v>98</v>
      </c>
      <c r="I10" s="38" t="s">
        <v>121</v>
      </c>
      <c r="J10" s="39"/>
    </row>
    <row r="11" spans="1:22" ht="54" customHeight="1">
      <c r="D11" t="s">
        <v>261</v>
      </c>
      <c r="E11" s="28" t="s">
        <v>18</v>
      </c>
      <c r="F11" s="27" t="s">
        <v>99</v>
      </c>
      <c r="G11" s="28" t="s">
        <v>100</v>
      </c>
      <c r="I11" s="38" t="s">
        <v>122</v>
      </c>
      <c r="J11" s="39"/>
    </row>
    <row r="12" spans="1:22" ht="54" customHeight="1">
      <c r="A12" s="36" t="s">
        <v>63</v>
      </c>
      <c r="D12" t="s">
        <v>262</v>
      </c>
      <c r="E12" s="28" t="s">
        <v>20</v>
      </c>
      <c r="F12" s="31" t="s">
        <v>101</v>
      </c>
      <c r="G12" s="28" t="s">
        <v>102</v>
      </c>
      <c r="I12" s="38" t="s">
        <v>123</v>
      </c>
      <c r="J12" s="39"/>
    </row>
    <row r="13" spans="1:22" ht="54" customHeight="1">
      <c r="A13" s="36" t="s">
        <v>64</v>
      </c>
      <c r="D13" t="s">
        <v>263</v>
      </c>
      <c r="E13" s="28" t="s">
        <v>37</v>
      </c>
      <c r="F13" s="31" t="s">
        <v>103</v>
      </c>
      <c r="G13" s="28" t="s">
        <v>104</v>
      </c>
      <c r="I13" s="38" t="s">
        <v>124</v>
      </c>
      <c r="J13" s="39"/>
    </row>
    <row r="14" spans="1:22" ht="54" customHeight="1">
      <c r="A14" s="36" t="s">
        <v>65</v>
      </c>
      <c r="C14" s="36" t="s">
        <v>112</v>
      </c>
      <c r="D14" t="s">
        <v>264</v>
      </c>
      <c r="E14" s="28" t="s">
        <v>38</v>
      </c>
      <c r="F14" s="27" t="s">
        <v>105</v>
      </c>
      <c r="G14" s="28" t="s">
        <v>106</v>
      </c>
    </row>
    <row r="15" spans="1:22" ht="54" customHeight="1">
      <c r="D15" t="s">
        <v>80</v>
      </c>
      <c r="E15" s="33" t="s">
        <v>39</v>
      </c>
      <c r="F15" s="34" t="s">
        <v>107</v>
      </c>
      <c r="G15" s="35" t="s">
        <v>108</v>
      </c>
    </row>
    <row r="16" spans="1:22" ht="54" customHeight="1">
      <c r="D16" t="s">
        <v>265</v>
      </c>
      <c r="E16" s="71" t="s">
        <v>140</v>
      </c>
      <c r="F16" s="72" t="s">
        <v>141</v>
      </c>
      <c r="G16" s="35" t="s">
        <v>142</v>
      </c>
    </row>
    <row r="17" spans="1:7" ht="54" customHeight="1">
      <c r="D17" t="s">
        <v>266</v>
      </c>
      <c r="E17" s="35" t="s">
        <v>143</v>
      </c>
      <c r="F17" s="72" t="s">
        <v>144</v>
      </c>
      <c r="G17" s="35" t="s">
        <v>145</v>
      </c>
    </row>
    <row r="18" spans="1:7" ht="54" customHeight="1">
      <c r="D18" t="s">
        <v>267</v>
      </c>
    </row>
    <row r="19" spans="1:7" ht="54" customHeight="1">
      <c r="D19" t="s">
        <v>268</v>
      </c>
    </row>
    <row r="20" spans="1:7" ht="54" customHeight="1">
      <c r="D20" t="s">
        <v>269</v>
      </c>
    </row>
    <row r="21" spans="1:7" ht="54" customHeight="1">
      <c r="A21" s="24" t="s">
        <v>62</v>
      </c>
      <c r="B21" s="24"/>
      <c r="C21" s="24"/>
      <c r="D21" t="s">
        <v>270</v>
      </c>
    </row>
    <row r="22" spans="1:7" ht="54" customHeight="1">
      <c r="A22" s="24" t="s">
        <v>73</v>
      </c>
      <c r="B22" s="24"/>
      <c r="C22" s="24"/>
      <c r="D22" t="s">
        <v>136</v>
      </c>
    </row>
    <row r="23" spans="1:7" ht="54" customHeight="1">
      <c r="D23" t="s">
        <v>271</v>
      </c>
    </row>
    <row r="24" spans="1:7" ht="54" customHeight="1">
      <c r="D24" t="s">
        <v>272</v>
      </c>
    </row>
    <row r="25" spans="1:7" ht="54" customHeight="1">
      <c r="D25" t="s">
        <v>137</v>
      </c>
    </row>
    <row r="26" spans="1:7" ht="54" customHeight="1">
      <c r="D26" t="s">
        <v>273</v>
      </c>
    </row>
    <row r="27" spans="1:7" ht="54" customHeight="1">
      <c r="D27" t="s">
        <v>274</v>
      </c>
    </row>
    <row r="28" spans="1:7" ht="54" customHeight="1">
      <c r="D28" t="s">
        <v>275</v>
      </c>
    </row>
    <row r="29" spans="1:7" ht="54" customHeight="1">
      <c r="D29" t="s">
        <v>414</v>
      </c>
    </row>
  </sheetData>
  <conditionalFormatting sqref="D2:D21">
    <cfRule type="duplicateValues" dxfId="32" priority="1"/>
  </conditionalFormatting>
  <hyperlinks>
    <hyperlink ref="F6" r:id="rId1"/>
    <hyperlink ref="F4" r:id="rId2"/>
    <hyperlink ref="F3" r:id="rId3"/>
    <hyperlink ref="F5" r:id="rId4"/>
    <hyperlink ref="F8" r:id="rId5"/>
    <hyperlink ref="F7" r:id="rId6"/>
    <hyperlink ref="F11" r:id="rId7"/>
    <hyperlink ref="F14" r:id="rId8" display="mihailov-aa@irkutskenergo.ru"/>
    <hyperlink ref="F12" r:id="rId9"/>
    <hyperlink ref="F10" r:id="rId10"/>
    <hyperlink ref="F16" r:id="rId11"/>
    <hyperlink ref="F17" r:id="rId12"/>
  </hyperlinks>
  <pageMargins left="0.7" right="0.7" top="0.75" bottom="0.75" header="0.3" footer="0.3"/>
  <pageSetup paperSize="9" orientation="portrait" r:id="rId13"/>
  <legacyDrawing r:id="rId14"/>
  <tableParts count="1">
    <tablePart r:id="rId15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27"/>
  <sheetViews>
    <sheetView workbookViewId="0">
      <selection sqref="A1:X22"/>
    </sheetView>
  </sheetViews>
  <sheetFormatPr defaultRowHeight="15"/>
  <cols>
    <col min="1" max="1" width="5.140625" bestFit="1" customWidth="1"/>
    <col min="2" max="2" width="12.5703125" bestFit="1" customWidth="1"/>
    <col min="3" max="3" width="16.140625" bestFit="1" customWidth="1"/>
    <col min="4" max="4" width="20.5703125" bestFit="1" customWidth="1"/>
    <col min="5" max="5" width="20.85546875" bestFit="1" customWidth="1"/>
    <col min="6" max="6" width="25.42578125" customWidth="1"/>
    <col min="7" max="7" width="21.42578125" customWidth="1"/>
    <col min="8" max="8" width="35.28515625" bestFit="1" customWidth="1"/>
    <col min="9" max="9" width="12.85546875" customWidth="1"/>
    <col min="10" max="10" width="35.28515625" customWidth="1"/>
    <col min="11" max="11" width="116" bestFit="1" customWidth="1"/>
    <col min="12" max="12" width="16.42578125" customWidth="1"/>
    <col min="13" max="13" width="12.140625" customWidth="1"/>
    <col min="14" max="14" width="81" bestFit="1" customWidth="1"/>
    <col min="15" max="15" width="20.140625" customWidth="1"/>
    <col min="16" max="16" width="49.42578125" customWidth="1"/>
    <col min="17" max="17" width="29.7109375" customWidth="1"/>
    <col min="18" max="18" width="155.85546875" customWidth="1"/>
    <col min="19" max="19" width="173.140625" bestFit="1" customWidth="1"/>
    <col min="20" max="20" width="155.85546875" customWidth="1"/>
    <col min="21" max="21" width="14.140625" customWidth="1"/>
    <col min="22" max="22" width="27.5703125" customWidth="1"/>
    <col min="23" max="23" width="47.140625" customWidth="1"/>
    <col min="24" max="24" width="24.140625" customWidth="1"/>
  </cols>
  <sheetData>
    <row r="1" spans="1:24">
      <c r="A1" s="78" t="s">
        <v>146</v>
      </c>
      <c r="B1" s="78" t="s">
        <v>147</v>
      </c>
      <c r="C1" s="78" t="s">
        <v>148</v>
      </c>
      <c r="D1" s="78" t="s">
        <v>149</v>
      </c>
      <c r="E1" s="78" t="s">
        <v>150</v>
      </c>
      <c r="F1" s="78" t="s">
        <v>276</v>
      </c>
      <c r="G1" s="78" t="s">
        <v>415</v>
      </c>
      <c r="H1" s="78" t="s">
        <v>151</v>
      </c>
      <c r="I1" s="78" t="s">
        <v>152</v>
      </c>
      <c r="J1" s="78" t="s">
        <v>153</v>
      </c>
      <c r="K1" s="78" t="s">
        <v>154</v>
      </c>
      <c r="L1" s="78" t="s">
        <v>416</v>
      </c>
      <c r="M1" s="78" t="s">
        <v>417</v>
      </c>
      <c r="N1" s="78" t="s">
        <v>155</v>
      </c>
      <c r="O1" s="78" t="s">
        <v>277</v>
      </c>
      <c r="P1" s="78" t="s">
        <v>278</v>
      </c>
      <c r="Q1" s="78" t="s">
        <v>156</v>
      </c>
      <c r="R1" s="78" t="s">
        <v>279</v>
      </c>
      <c r="S1" s="78" t="s">
        <v>157</v>
      </c>
      <c r="T1" s="78" t="s">
        <v>53</v>
      </c>
      <c r="U1" s="78" t="s">
        <v>111</v>
      </c>
      <c r="V1" s="78" t="s">
        <v>158</v>
      </c>
      <c r="W1" s="78" t="s">
        <v>280</v>
      </c>
      <c r="X1" s="78" t="s">
        <v>281</v>
      </c>
    </row>
    <row r="2" spans="1:24">
      <c r="A2" s="78">
        <v>2</v>
      </c>
      <c r="B2" s="78">
        <v>2</v>
      </c>
      <c r="C2" s="78" t="s">
        <v>161</v>
      </c>
      <c r="D2" s="78" t="s">
        <v>162</v>
      </c>
      <c r="E2" s="78" t="s">
        <v>163</v>
      </c>
      <c r="F2" s="78" t="s">
        <v>282</v>
      </c>
      <c r="G2" s="78" t="s">
        <v>418</v>
      </c>
      <c r="H2" s="78" t="s">
        <v>18</v>
      </c>
      <c r="I2" s="78">
        <v>13</v>
      </c>
      <c r="J2" s="78" t="s">
        <v>164</v>
      </c>
      <c r="K2" s="78" t="s">
        <v>283</v>
      </c>
      <c r="L2" s="78" t="s">
        <v>419</v>
      </c>
      <c r="M2" s="78"/>
      <c r="N2" s="78" t="s">
        <v>284</v>
      </c>
      <c r="O2" s="78" t="s">
        <v>165</v>
      </c>
      <c r="P2" s="78" t="s">
        <v>285</v>
      </c>
      <c r="Q2" s="78" t="s">
        <v>160</v>
      </c>
      <c r="R2" s="78" t="s">
        <v>286</v>
      </c>
      <c r="S2" s="78" t="s">
        <v>287</v>
      </c>
      <c r="T2" s="78" t="s">
        <v>286</v>
      </c>
      <c r="U2" s="78" t="s">
        <v>100</v>
      </c>
      <c r="V2" s="78" t="s">
        <v>166</v>
      </c>
      <c r="W2" s="78" t="s">
        <v>288</v>
      </c>
      <c r="X2" s="78">
        <v>89025158353</v>
      </c>
    </row>
    <row r="3" spans="1:24">
      <c r="A3" s="78">
        <v>3</v>
      </c>
      <c r="B3" s="78">
        <v>3</v>
      </c>
      <c r="C3" s="78" t="s">
        <v>167</v>
      </c>
      <c r="D3" s="78" t="s">
        <v>168</v>
      </c>
      <c r="E3" s="78" t="s">
        <v>169</v>
      </c>
      <c r="F3" s="78" t="s">
        <v>289</v>
      </c>
      <c r="G3" s="78" t="s">
        <v>418</v>
      </c>
      <c r="H3" s="78" t="s">
        <v>39</v>
      </c>
      <c r="I3" s="78">
        <v>2</v>
      </c>
      <c r="J3" s="78" t="s">
        <v>170</v>
      </c>
      <c r="K3" s="78" t="s">
        <v>290</v>
      </c>
      <c r="L3" s="78" t="s">
        <v>420</v>
      </c>
      <c r="M3" s="78"/>
      <c r="N3" s="78" t="s">
        <v>284</v>
      </c>
      <c r="O3" s="78" t="s">
        <v>171</v>
      </c>
      <c r="P3" s="78" t="s">
        <v>291</v>
      </c>
      <c r="Q3" s="78" t="s">
        <v>160</v>
      </c>
      <c r="R3" s="78" t="s">
        <v>292</v>
      </c>
      <c r="S3" s="78" t="s">
        <v>293</v>
      </c>
      <c r="T3" s="78" t="s">
        <v>292</v>
      </c>
      <c r="U3" s="78" t="s">
        <v>108</v>
      </c>
      <c r="V3" s="78" t="s">
        <v>172</v>
      </c>
      <c r="W3" s="78" t="s">
        <v>294</v>
      </c>
      <c r="X3" s="78">
        <v>89086584088</v>
      </c>
    </row>
    <row r="4" spans="1:24">
      <c r="A4" s="78">
        <v>4</v>
      </c>
      <c r="B4" s="78">
        <v>4</v>
      </c>
      <c r="C4" s="78" t="s">
        <v>167</v>
      </c>
      <c r="D4" s="78" t="s">
        <v>174</v>
      </c>
      <c r="E4" s="78" t="s">
        <v>295</v>
      </c>
      <c r="F4" s="78" t="s">
        <v>296</v>
      </c>
      <c r="G4" s="78" t="s">
        <v>418</v>
      </c>
      <c r="H4" s="78" t="s">
        <v>297</v>
      </c>
      <c r="I4" s="78">
        <v>15</v>
      </c>
      <c r="J4" s="78" t="s">
        <v>209</v>
      </c>
      <c r="K4" s="78" t="s">
        <v>421</v>
      </c>
      <c r="L4" s="78" t="s">
        <v>422</v>
      </c>
      <c r="M4" s="78"/>
      <c r="N4" s="78" t="s">
        <v>284</v>
      </c>
      <c r="O4" s="78" t="s">
        <v>298</v>
      </c>
      <c r="P4" s="78" t="s">
        <v>423</v>
      </c>
      <c r="Q4" s="78" t="s">
        <v>160</v>
      </c>
      <c r="R4" s="78" t="s">
        <v>424</v>
      </c>
      <c r="S4" s="78" t="s">
        <v>425</v>
      </c>
      <c r="T4" s="78" t="s">
        <v>424</v>
      </c>
      <c r="U4" s="78" t="s">
        <v>102</v>
      </c>
      <c r="V4" s="78" t="s">
        <v>299</v>
      </c>
      <c r="W4" s="78" t="s">
        <v>300</v>
      </c>
      <c r="X4" s="78">
        <v>89501083780</v>
      </c>
    </row>
    <row r="5" spans="1:24">
      <c r="A5" s="78">
        <v>5</v>
      </c>
      <c r="B5" s="78">
        <v>5</v>
      </c>
      <c r="C5" s="78" t="s">
        <v>185</v>
      </c>
      <c r="D5" s="78" t="s">
        <v>162</v>
      </c>
      <c r="E5" s="78" t="s">
        <v>301</v>
      </c>
      <c r="F5" s="78" t="s">
        <v>302</v>
      </c>
      <c r="G5" s="78" t="s">
        <v>418</v>
      </c>
      <c r="H5" s="78" t="s">
        <v>303</v>
      </c>
      <c r="I5" s="78">
        <v>24</v>
      </c>
      <c r="J5" s="78" t="s">
        <v>209</v>
      </c>
      <c r="K5" s="78" t="s">
        <v>421</v>
      </c>
      <c r="L5" s="78" t="s">
        <v>426</v>
      </c>
      <c r="M5" s="78"/>
      <c r="N5" s="78" t="s">
        <v>284</v>
      </c>
      <c r="O5" s="78" t="s">
        <v>304</v>
      </c>
      <c r="P5" s="78" t="s">
        <v>427</v>
      </c>
      <c r="Q5" s="78" t="s">
        <v>160</v>
      </c>
      <c r="R5" s="78" t="s">
        <v>428</v>
      </c>
      <c r="S5" s="78" t="s">
        <v>429</v>
      </c>
      <c r="T5" s="78" t="s">
        <v>428</v>
      </c>
      <c r="U5" s="78" t="s">
        <v>305</v>
      </c>
      <c r="V5" s="78" t="s">
        <v>306</v>
      </c>
      <c r="W5" s="78" t="s">
        <v>307</v>
      </c>
      <c r="X5" s="78">
        <v>89501083073</v>
      </c>
    </row>
    <row r="6" spans="1:24">
      <c r="A6" s="78">
        <v>6</v>
      </c>
      <c r="B6" s="78">
        <v>6</v>
      </c>
      <c r="C6" s="78" t="s">
        <v>175</v>
      </c>
      <c r="D6" s="78" t="s">
        <v>176</v>
      </c>
      <c r="E6" s="78" t="s">
        <v>177</v>
      </c>
      <c r="F6" s="78" t="s">
        <v>308</v>
      </c>
      <c r="G6" s="78" t="s">
        <v>430</v>
      </c>
      <c r="H6" s="78" t="s">
        <v>17</v>
      </c>
      <c r="I6" s="78">
        <v>11</v>
      </c>
      <c r="J6" s="78" t="s">
        <v>164</v>
      </c>
      <c r="K6" s="78" t="s">
        <v>309</v>
      </c>
      <c r="L6" s="78" t="s">
        <v>431</v>
      </c>
      <c r="M6" s="78"/>
      <c r="N6" s="78" t="s">
        <v>310</v>
      </c>
      <c r="O6" s="78" t="s">
        <v>178</v>
      </c>
      <c r="P6" s="78" t="s">
        <v>311</v>
      </c>
      <c r="Q6" s="78" t="s">
        <v>160</v>
      </c>
      <c r="R6" s="78" t="s">
        <v>312</v>
      </c>
      <c r="S6" s="78" t="s">
        <v>313</v>
      </c>
      <c r="T6" s="78" t="s">
        <v>312</v>
      </c>
      <c r="U6" s="78" t="s">
        <v>94</v>
      </c>
      <c r="V6" s="78" t="s">
        <v>179</v>
      </c>
      <c r="W6" s="78" t="s">
        <v>314</v>
      </c>
      <c r="X6" s="78">
        <v>89025158869</v>
      </c>
    </row>
    <row r="7" spans="1:24">
      <c r="A7" s="78">
        <v>7</v>
      </c>
      <c r="B7" s="78">
        <v>7</v>
      </c>
      <c r="C7" s="78" t="s">
        <v>180</v>
      </c>
      <c r="D7" s="78" t="s">
        <v>176</v>
      </c>
      <c r="E7" s="78" t="s">
        <v>181</v>
      </c>
      <c r="F7" s="78" t="s">
        <v>315</v>
      </c>
      <c r="G7" s="78" t="s">
        <v>430</v>
      </c>
      <c r="H7" s="78" t="s">
        <v>16</v>
      </c>
      <c r="I7" s="78">
        <v>8</v>
      </c>
      <c r="J7" s="78" t="s">
        <v>182</v>
      </c>
      <c r="K7" s="78" t="s">
        <v>316</v>
      </c>
      <c r="L7" s="78" t="s">
        <v>432</v>
      </c>
      <c r="M7" s="78"/>
      <c r="N7" s="78" t="s">
        <v>310</v>
      </c>
      <c r="O7" s="78" t="s">
        <v>183</v>
      </c>
      <c r="P7" s="78" t="s">
        <v>317</v>
      </c>
      <c r="Q7" s="78" t="s">
        <v>160</v>
      </c>
      <c r="R7" s="78" t="s">
        <v>318</v>
      </c>
      <c r="S7" s="78" t="s">
        <v>319</v>
      </c>
      <c r="T7" s="78" t="s">
        <v>318</v>
      </c>
      <c r="U7" s="78" t="s">
        <v>86</v>
      </c>
      <c r="V7" s="78" t="s">
        <v>184</v>
      </c>
      <c r="W7" s="78" t="s">
        <v>320</v>
      </c>
      <c r="X7" s="78">
        <v>89025159329</v>
      </c>
    </row>
    <row r="8" spans="1:24">
      <c r="A8" s="78">
        <v>8</v>
      </c>
      <c r="B8" s="78">
        <v>8</v>
      </c>
      <c r="C8" s="78" t="s">
        <v>185</v>
      </c>
      <c r="D8" s="78" t="s">
        <v>162</v>
      </c>
      <c r="E8" s="78" t="s">
        <v>186</v>
      </c>
      <c r="F8" s="78" t="s">
        <v>321</v>
      </c>
      <c r="G8" s="78" t="s">
        <v>430</v>
      </c>
      <c r="H8" s="78" t="s">
        <v>187</v>
      </c>
      <c r="I8" s="78">
        <v>9</v>
      </c>
      <c r="J8" s="78" t="s">
        <v>170</v>
      </c>
      <c r="K8" s="78" t="s">
        <v>322</v>
      </c>
      <c r="L8" s="78" t="s">
        <v>433</v>
      </c>
      <c r="M8" s="78"/>
      <c r="N8" s="78" t="s">
        <v>310</v>
      </c>
      <c r="O8" s="78" t="s">
        <v>188</v>
      </c>
      <c r="P8" s="78" t="s">
        <v>323</v>
      </c>
      <c r="Q8" s="78" t="s">
        <v>160</v>
      </c>
      <c r="R8" s="78" t="s">
        <v>324</v>
      </c>
      <c r="S8" s="78" t="s">
        <v>325</v>
      </c>
      <c r="T8" s="78" t="s">
        <v>324</v>
      </c>
      <c r="U8" s="78" t="s">
        <v>104</v>
      </c>
      <c r="V8" s="78" t="s">
        <v>189</v>
      </c>
      <c r="W8" s="78" t="s">
        <v>326</v>
      </c>
      <c r="X8" s="78">
        <v>89500793182</v>
      </c>
    </row>
    <row r="9" spans="1:24">
      <c r="A9" s="78">
        <v>9</v>
      </c>
      <c r="B9" s="78">
        <v>9</v>
      </c>
      <c r="C9" s="78" t="s">
        <v>190</v>
      </c>
      <c r="D9" s="78" t="s">
        <v>191</v>
      </c>
      <c r="E9" s="78" t="s">
        <v>192</v>
      </c>
      <c r="F9" s="78" t="s">
        <v>327</v>
      </c>
      <c r="G9" s="78" t="s">
        <v>434</v>
      </c>
      <c r="H9" s="78" t="s">
        <v>12</v>
      </c>
      <c r="I9" s="78">
        <v>1</v>
      </c>
      <c r="J9" s="78" t="s">
        <v>164</v>
      </c>
      <c r="K9" s="78" t="s">
        <v>328</v>
      </c>
      <c r="L9" s="78" t="s">
        <v>435</v>
      </c>
      <c r="M9" s="78"/>
      <c r="N9" s="78" t="s">
        <v>329</v>
      </c>
      <c r="O9" s="78" t="s">
        <v>193</v>
      </c>
      <c r="P9" s="78" t="s">
        <v>330</v>
      </c>
      <c r="Q9" s="78" t="s">
        <v>160</v>
      </c>
      <c r="R9" s="78" t="s">
        <v>331</v>
      </c>
      <c r="S9" s="78" t="s">
        <v>332</v>
      </c>
      <c r="T9" s="78" t="s">
        <v>331</v>
      </c>
      <c r="U9" s="78" t="s">
        <v>84</v>
      </c>
      <c r="V9" s="78" t="s">
        <v>194</v>
      </c>
      <c r="W9" s="78" t="s">
        <v>333</v>
      </c>
      <c r="X9" s="78">
        <v>89025161318</v>
      </c>
    </row>
    <row r="10" spans="1:24">
      <c r="A10" s="78">
        <v>10</v>
      </c>
      <c r="B10" s="78">
        <v>10</v>
      </c>
      <c r="C10" s="78" t="s">
        <v>195</v>
      </c>
      <c r="D10" s="78" t="s">
        <v>196</v>
      </c>
      <c r="E10" s="78" t="s">
        <v>197</v>
      </c>
      <c r="F10" s="78" t="s">
        <v>334</v>
      </c>
      <c r="G10" s="78" t="s">
        <v>434</v>
      </c>
      <c r="H10" s="78" t="s">
        <v>13</v>
      </c>
      <c r="I10" s="78">
        <v>4</v>
      </c>
      <c r="J10" s="78" t="s">
        <v>182</v>
      </c>
      <c r="K10" s="78" t="s">
        <v>335</v>
      </c>
      <c r="L10" s="78" t="s">
        <v>436</v>
      </c>
      <c r="M10" s="78"/>
      <c r="N10" s="78" t="s">
        <v>329</v>
      </c>
      <c r="O10" s="78" t="s">
        <v>198</v>
      </c>
      <c r="P10" s="78" t="s">
        <v>336</v>
      </c>
      <c r="Q10" s="78" t="s">
        <v>160</v>
      </c>
      <c r="R10" s="78" t="s">
        <v>337</v>
      </c>
      <c r="S10" s="78" t="s">
        <v>338</v>
      </c>
      <c r="T10" s="78" t="s">
        <v>337</v>
      </c>
      <c r="U10" s="78" t="s">
        <v>88</v>
      </c>
      <c r="V10" s="78" t="s">
        <v>199</v>
      </c>
      <c r="W10" s="78" t="s">
        <v>339</v>
      </c>
      <c r="X10" s="78">
        <v>89025159357</v>
      </c>
    </row>
    <row r="11" spans="1:24">
      <c r="A11" s="78">
        <v>11</v>
      </c>
      <c r="B11" s="78">
        <v>11</v>
      </c>
      <c r="C11" s="78" t="s">
        <v>159</v>
      </c>
      <c r="D11" s="78" t="s">
        <v>200</v>
      </c>
      <c r="E11" s="78" t="s">
        <v>201</v>
      </c>
      <c r="F11" s="78" t="s">
        <v>340</v>
      </c>
      <c r="G11" s="78" t="s">
        <v>434</v>
      </c>
      <c r="H11" s="78" t="s">
        <v>14</v>
      </c>
      <c r="I11" s="78">
        <v>5</v>
      </c>
      <c r="J11" s="78" t="s">
        <v>170</v>
      </c>
      <c r="K11" s="78" t="s">
        <v>341</v>
      </c>
      <c r="L11" s="78" t="s">
        <v>437</v>
      </c>
      <c r="M11" s="78"/>
      <c r="N11" s="78" t="s">
        <v>329</v>
      </c>
      <c r="O11" s="78" t="s">
        <v>202</v>
      </c>
      <c r="P11" s="78" t="s">
        <v>342</v>
      </c>
      <c r="Q11" s="78" t="s">
        <v>160</v>
      </c>
      <c r="R11" s="78" t="s">
        <v>343</v>
      </c>
      <c r="S11" s="78" t="s">
        <v>344</v>
      </c>
      <c r="T11" s="78" t="s">
        <v>343</v>
      </c>
      <c r="U11" s="78" t="s">
        <v>96</v>
      </c>
      <c r="V11" s="78" t="s">
        <v>203</v>
      </c>
      <c r="W11" s="78" t="s">
        <v>345</v>
      </c>
      <c r="X11" s="78">
        <v>89025159064</v>
      </c>
    </row>
    <row r="12" spans="1:24">
      <c r="A12" s="78">
        <v>12</v>
      </c>
      <c r="B12" s="78">
        <v>12</v>
      </c>
      <c r="C12" s="78" t="s">
        <v>438</v>
      </c>
      <c r="D12" s="78" t="s">
        <v>230</v>
      </c>
      <c r="E12" s="78" t="s">
        <v>439</v>
      </c>
      <c r="F12" s="78" t="s">
        <v>440</v>
      </c>
      <c r="G12" s="78" t="s">
        <v>434</v>
      </c>
      <c r="H12" s="78" t="s">
        <v>441</v>
      </c>
      <c r="I12" s="78">
        <v>26</v>
      </c>
      <c r="J12" s="78" t="s">
        <v>209</v>
      </c>
      <c r="K12" s="78" t="s">
        <v>354</v>
      </c>
      <c r="L12" s="78"/>
      <c r="M12" s="78"/>
      <c r="N12" s="78" t="s">
        <v>329</v>
      </c>
      <c r="O12" s="78" t="s">
        <v>442</v>
      </c>
      <c r="P12" s="78" t="s">
        <v>443</v>
      </c>
      <c r="Q12" s="78" t="s">
        <v>160</v>
      </c>
      <c r="R12" s="78" t="s">
        <v>444</v>
      </c>
      <c r="S12" s="78" t="s">
        <v>445</v>
      </c>
      <c r="T12" s="78" t="s">
        <v>444</v>
      </c>
      <c r="U12" s="78" t="s">
        <v>106</v>
      </c>
      <c r="V12" s="78" t="s">
        <v>446</v>
      </c>
      <c r="W12" s="78" t="s">
        <v>447</v>
      </c>
      <c r="X12" s="78">
        <v>89501089032</v>
      </c>
    </row>
    <row r="13" spans="1:24">
      <c r="A13" s="78">
        <v>13</v>
      </c>
      <c r="B13" s="78">
        <v>13</v>
      </c>
      <c r="C13" s="78" t="s">
        <v>346</v>
      </c>
      <c r="D13" s="78" t="s">
        <v>191</v>
      </c>
      <c r="E13" s="78" t="s">
        <v>347</v>
      </c>
      <c r="F13" s="78" t="s">
        <v>348</v>
      </c>
      <c r="G13" s="78" t="s">
        <v>434</v>
      </c>
      <c r="H13" s="78" t="s">
        <v>349</v>
      </c>
      <c r="I13" s="78">
        <v>25</v>
      </c>
      <c r="J13" s="78" t="s">
        <v>209</v>
      </c>
      <c r="K13" s="78" t="s">
        <v>354</v>
      </c>
      <c r="L13" s="78">
        <v>16154030</v>
      </c>
      <c r="M13" s="78"/>
      <c r="N13" s="78" t="s">
        <v>329</v>
      </c>
      <c r="O13" s="78" t="s">
        <v>350</v>
      </c>
      <c r="P13" s="78" t="s">
        <v>448</v>
      </c>
      <c r="Q13" s="78" t="s">
        <v>160</v>
      </c>
      <c r="R13" s="78" t="s">
        <v>449</v>
      </c>
      <c r="S13" s="78" t="s">
        <v>450</v>
      </c>
      <c r="T13" s="78" t="s">
        <v>449</v>
      </c>
      <c r="U13" s="78" t="s">
        <v>351</v>
      </c>
      <c r="V13" s="78" t="s">
        <v>352</v>
      </c>
      <c r="W13" s="78" t="s">
        <v>353</v>
      </c>
      <c r="X13" s="78">
        <v>89501088733</v>
      </c>
    </row>
    <row r="14" spans="1:24">
      <c r="A14" s="78">
        <v>14</v>
      </c>
      <c r="B14" s="78">
        <v>14</v>
      </c>
      <c r="C14" s="78" t="s">
        <v>204</v>
      </c>
      <c r="D14" s="78" t="s">
        <v>205</v>
      </c>
      <c r="E14" s="78" t="s">
        <v>206</v>
      </c>
      <c r="F14" s="78" t="s">
        <v>207</v>
      </c>
      <c r="G14" s="78" t="s">
        <v>434</v>
      </c>
      <c r="H14" s="78" t="s">
        <v>208</v>
      </c>
      <c r="I14" s="78">
        <v>17</v>
      </c>
      <c r="J14" s="78" t="s">
        <v>209</v>
      </c>
      <c r="K14" s="78" t="s">
        <v>354</v>
      </c>
      <c r="L14" s="78" t="s">
        <v>451</v>
      </c>
      <c r="M14" s="78"/>
      <c r="N14" s="78" t="s">
        <v>329</v>
      </c>
      <c r="O14" s="78" t="s">
        <v>210</v>
      </c>
      <c r="P14" s="78" t="s">
        <v>355</v>
      </c>
      <c r="Q14" s="78" t="s">
        <v>160</v>
      </c>
      <c r="R14" s="78" t="s">
        <v>356</v>
      </c>
      <c r="S14" s="78" t="s">
        <v>357</v>
      </c>
      <c r="T14" s="78" t="s">
        <v>356</v>
      </c>
      <c r="U14" s="78" t="s">
        <v>358</v>
      </c>
      <c r="V14" s="78" t="s">
        <v>211</v>
      </c>
      <c r="W14" s="78" t="s">
        <v>359</v>
      </c>
      <c r="X14" s="78">
        <v>89501085142</v>
      </c>
    </row>
    <row r="15" spans="1:24">
      <c r="A15" s="78">
        <v>15</v>
      </c>
      <c r="B15" s="78">
        <v>15</v>
      </c>
      <c r="C15" s="78" t="s">
        <v>212</v>
      </c>
      <c r="D15" s="78" t="s">
        <v>196</v>
      </c>
      <c r="E15" s="78" t="s">
        <v>213</v>
      </c>
      <c r="F15" s="78" t="s">
        <v>360</v>
      </c>
      <c r="G15" s="78" t="s">
        <v>452</v>
      </c>
      <c r="H15" s="78" t="s">
        <v>214</v>
      </c>
      <c r="I15" s="78">
        <v>12</v>
      </c>
      <c r="J15" s="78" t="s">
        <v>164</v>
      </c>
      <c r="K15" s="78" t="s">
        <v>361</v>
      </c>
      <c r="L15" s="78" t="s">
        <v>453</v>
      </c>
      <c r="M15" s="78"/>
      <c r="N15" s="78" t="s">
        <v>362</v>
      </c>
      <c r="O15" s="78" t="s">
        <v>215</v>
      </c>
      <c r="P15" s="78" t="s">
        <v>363</v>
      </c>
      <c r="Q15" s="78" t="s">
        <v>160</v>
      </c>
      <c r="R15" s="78" t="s">
        <v>364</v>
      </c>
      <c r="S15" s="78" t="s">
        <v>365</v>
      </c>
      <c r="T15" s="78" t="s">
        <v>364</v>
      </c>
      <c r="U15" s="78" t="s">
        <v>92</v>
      </c>
      <c r="V15" s="78" t="s">
        <v>216</v>
      </c>
      <c r="W15" s="78" t="s">
        <v>366</v>
      </c>
      <c r="X15" s="78">
        <v>89025161640</v>
      </c>
    </row>
    <row r="16" spans="1:24">
      <c r="A16" s="78">
        <v>16</v>
      </c>
      <c r="B16" s="78">
        <v>16</v>
      </c>
      <c r="C16" s="78" t="s">
        <v>217</v>
      </c>
      <c r="D16" s="78" t="s">
        <v>218</v>
      </c>
      <c r="E16" s="78" t="s">
        <v>219</v>
      </c>
      <c r="F16" s="78" t="s">
        <v>220</v>
      </c>
      <c r="G16" s="78" t="s">
        <v>452</v>
      </c>
      <c r="H16" s="78" t="s">
        <v>140</v>
      </c>
      <c r="I16" s="78">
        <v>3</v>
      </c>
      <c r="J16" s="78" t="s">
        <v>221</v>
      </c>
      <c r="K16" s="78" t="s">
        <v>367</v>
      </c>
      <c r="L16" s="78" t="s">
        <v>454</v>
      </c>
      <c r="M16" s="78"/>
      <c r="N16" s="78" t="s">
        <v>362</v>
      </c>
      <c r="O16" s="78" t="s">
        <v>222</v>
      </c>
      <c r="P16" s="78" t="s">
        <v>368</v>
      </c>
      <c r="Q16" s="78" t="s">
        <v>160</v>
      </c>
      <c r="R16" s="78" t="s">
        <v>369</v>
      </c>
      <c r="S16" s="78" t="s">
        <v>370</v>
      </c>
      <c r="T16" s="78" t="s">
        <v>369</v>
      </c>
      <c r="U16" s="78" t="s">
        <v>371</v>
      </c>
      <c r="V16" s="78" t="s">
        <v>223</v>
      </c>
      <c r="W16" s="78" t="s">
        <v>372</v>
      </c>
      <c r="X16" s="78">
        <v>79087727643</v>
      </c>
    </row>
    <row r="17" spans="1:24">
      <c r="A17" s="78">
        <v>18</v>
      </c>
      <c r="B17" s="78">
        <v>18</v>
      </c>
      <c r="C17" s="78" t="s">
        <v>204</v>
      </c>
      <c r="D17" s="78" t="s">
        <v>373</v>
      </c>
      <c r="E17" s="78" t="s">
        <v>374</v>
      </c>
      <c r="F17" s="78" t="s">
        <v>375</v>
      </c>
      <c r="G17" s="78" t="s">
        <v>452</v>
      </c>
      <c r="H17" s="78" t="s">
        <v>376</v>
      </c>
      <c r="I17" s="78">
        <v>21</v>
      </c>
      <c r="J17" s="78" t="s">
        <v>377</v>
      </c>
      <c r="K17" s="78" t="s">
        <v>378</v>
      </c>
      <c r="L17" s="78"/>
      <c r="M17" s="78"/>
      <c r="N17" s="78" t="s">
        <v>362</v>
      </c>
      <c r="O17" s="78" t="s">
        <v>379</v>
      </c>
      <c r="P17" s="78" t="s">
        <v>380</v>
      </c>
      <c r="Q17" s="78" t="s">
        <v>160</v>
      </c>
      <c r="R17" s="78" t="s">
        <v>381</v>
      </c>
      <c r="S17" s="78" t="s">
        <v>382</v>
      </c>
      <c r="T17" s="78" t="s">
        <v>381</v>
      </c>
      <c r="U17" s="78" t="s">
        <v>383</v>
      </c>
      <c r="V17" s="78" t="s">
        <v>384</v>
      </c>
      <c r="W17" s="78" t="s">
        <v>385</v>
      </c>
      <c r="X17" s="78">
        <v>89501088294</v>
      </c>
    </row>
    <row r="18" spans="1:24">
      <c r="A18" s="78">
        <v>18</v>
      </c>
      <c r="B18" s="78">
        <v>18</v>
      </c>
      <c r="C18" s="78" t="s">
        <v>173</v>
      </c>
      <c r="D18" s="78" t="s">
        <v>224</v>
      </c>
      <c r="E18" s="78" t="s">
        <v>225</v>
      </c>
      <c r="F18" s="78" t="s">
        <v>226</v>
      </c>
      <c r="G18" s="78" t="s">
        <v>455</v>
      </c>
      <c r="H18" s="78" t="s">
        <v>143</v>
      </c>
      <c r="I18" s="78">
        <v>6</v>
      </c>
      <c r="J18" s="78" t="s">
        <v>164</v>
      </c>
      <c r="K18" s="78" t="s">
        <v>386</v>
      </c>
      <c r="L18" s="78" t="s">
        <v>456</v>
      </c>
      <c r="M18" s="78"/>
      <c r="N18" s="78" t="s">
        <v>387</v>
      </c>
      <c r="O18" s="78" t="s">
        <v>227</v>
      </c>
      <c r="P18" s="78" t="s">
        <v>388</v>
      </c>
      <c r="Q18" s="78" t="s">
        <v>160</v>
      </c>
      <c r="R18" s="78" t="s">
        <v>389</v>
      </c>
      <c r="S18" s="78" t="s">
        <v>390</v>
      </c>
      <c r="T18" s="78" t="s">
        <v>389</v>
      </c>
      <c r="U18" s="78" t="s">
        <v>391</v>
      </c>
      <c r="V18" s="78" t="s">
        <v>228</v>
      </c>
      <c r="W18" s="78" t="s">
        <v>392</v>
      </c>
      <c r="X18" s="78">
        <v>89140037978</v>
      </c>
    </row>
    <row r="19" spans="1:24">
      <c r="A19" s="78">
        <v>19</v>
      </c>
      <c r="B19" s="78">
        <v>19</v>
      </c>
      <c r="C19" s="78" t="s">
        <v>229</v>
      </c>
      <c r="D19" s="78" t="s">
        <v>230</v>
      </c>
      <c r="E19" s="78" t="s">
        <v>231</v>
      </c>
      <c r="F19" s="78" t="s">
        <v>393</v>
      </c>
      <c r="G19" s="78" t="s">
        <v>455</v>
      </c>
      <c r="H19" s="78" t="s">
        <v>15</v>
      </c>
      <c r="I19" s="78">
        <v>7</v>
      </c>
      <c r="J19" s="78" t="s">
        <v>170</v>
      </c>
      <c r="K19" s="78" t="s">
        <v>394</v>
      </c>
      <c r="L19" s="78" t="s">
        <v>457</v>
      </c>
      <c r="M19" s="78"/>
      <c r="N19" s="78" t="s">
        <v>387</v>
      </c>
      <c r="O19" s="78" t="s">
        <v>232</v>
      </c>
      <c r="P19" s="78" t="s">
        <v>395</v>
      </c>
      <c r="Q19" s="78" t="s">
        <v>160</v>
      </c>
      <c r="R19" s="78" t="s">
        <v>396</v>
      </c>
      <c r="S19" s="78" t="s">
        <v>397</v>
      </c>
      <c r="T19" s="78" t="s">
        <v>396</v>
      </c>
      <c r="U19" s="78" t="s">
        <v>90</v>
      </c>
      <c r="V19" s="78" t="s">
        <v>233</v>
      </c>
      <c r="W19" s="78" t="s">
        <v>398</v>
      </c>
      <c r="X19" s="78">
        <v>89025159023</v>
      </c>
    </row>
    <row r="20" spans="1:24">
      <c r="A20" s="78">
        <v>20</v>
      </c>
      <c r="B20" s="78">
        <v>20</v>
      </c>
      <c r="C20" s="78" t="s">
        <v>234</v>
      </c>
      <c r="D20" s="78" t="s">
        <v>196</v>
      </c>
      <c r="E20" s="78" t="s">
        <v>235</v>
      </c>
      <c r="F20" s="78" t="s">
        <v>236</v>
      </c>
      <c r="G20" s="78" t="s">
        <v>458</v>
      </c>
      <c r="H20" s="78" t="s">
        <v>237</v>
      </c>
      <c r="I20" s="78">
        <v>18</v>
      </c>
      <c r="J20" s="78" t="s">
        <v>164</v>
      </c>
      <c r="K20" s="78" t="s">
        <v>399</v>
      </c>
      <c r="L20" s="78"/>
      <c r="M20" s="78"/>
      <c r="N20" s="78" t="s">
        <v>400</v>
      </c>
      <c r="O20" s="78" t="s">
        <v>238</v>
      </c>
      <c r="P20" s="78" t="s">
        <v>401</v>
      </c>
      <c r="Q20" s="78" t="s">
        <v>160</v>
      </c>
      <c r="R20" s="78" t="s">
        <v>402</v>
      </c>
      <c r="S20" s="78" t="s">
        <v>403</v>
      </c>
      <c r="T20" s="78" t="s">
        <v>402</v>
      </c>
      <c r="U20" s="78" t="s">
        <v>404</v>
      </c>
      <c r="V20" s="78" t="s">
        <v>239</v>
      </c>
      <c r="W20" s="78" t="s">
        <v>405</v>
      </c>
      <c r="X20" s="78">
        <v>89501086126</v>
      </c>
    </row>
    <row r="21" spans="1:24">
      <c r="A21" s="78">
        <v>21</v>
      </c>
      <c r="B21" s="78">
        <v>21</v>
      </c>
      <c r="C21" s="78" t="s">
        <v>240</v>
      </c>
      <c r="D21" s="78" t="s">
        <v>241</v>
      </c>
      <c r="E21" s="78" t="s">
        <v>242</v>
      </c>
      <c r="F21" s="78" t="s">
        <v>243</v>
      </c>
      <c r="G21" s="78" t="s">
        <v>458</v>
      </c>
      <c r="H21" s="78" t="s">
        <v>244</v>
      </c>
      <c r="I21" s="78">
        <v>19</v>
      </c>
      <c r="J21" s="78" t="s">
        <v>170</v>
      </c>
      <c r="K21" s="78" t="s">
        <v>406</v>
      </c>
      <c r="L21" s="78"/>
      <c r="M21" s="78"/>
      <c r="N21" s="78" t="s">
        <v>400</v>
      </c>
      <c r="O21" s="78" t="s">
        <v>245</v>
      </c>
      <c r="P21" s="78" t="s">
        <v>407</v>
      </c>
      <c r="Q21" s="78" t="s">
        <v>160</v>
      </c>
      <c r="R21" s="78" t="s">
        <v>408</v>
      </c>
      <c r="S21" s="78" t="s">
        <v>409</v>
      </c>
      <c r="T21" s="78" t="s">
        <v>408</v>
      </c>
      <c r="U21" s="78" t="s">
        <v>410</v>
      </c>
      <c r="V21" s="78" t="s">
        <v>246</v>
      </c>
      <c r="W21" s="78" t="s">
        <v>411</v>
      </c>
      <c r="X21" s="78">
        <v>89501084987</v>
      </c>
    </row>
    <row r="22" spans="1:24">
      <c r="A22" s="78">
        <v>22</v>
      </c>
      <c r="B22" s="78">
        <v>22</v>
      </c>
      <c r="C22" s="78" t="s">
        <v>247</v>
      </c>
      <c r="D22" s="78" t="s">
        <v>196</v>
      </c>
      <c r="E22" s="78" t="s">
        <v>248</v>
      </c>
      <c r="F22" s="78" t="s">
        <v>249</v>
      </c>
      <c r="G22" s="78" t="s">
        <v>458</v>
      </c>
      <c r="H22" s="78" t="s">
        <v>250</v>
      </c>
      <c r="I22" s="78">
        <v>20</v>
      </c>
      <c r="J22" s="78" t="s">
        <v>209</v>
      </c>
      <c r="K22" s="78" t="s">
        <v>459</v>
      </c>
      <c r="L22" s="78"/>
      <c r="M22" s="78"/>
      <c r="N22" s="78" t="s">
        <v>400</v>
      </c>
      <c r="O22" s="78" t="s">
        <v>251</v>
      </c>
      <c r="P22" s="78" t="s">
        <v>460</v>
      </c>
      <c r="Q22" s="78" t="s">
        <v>160</v>
      </c>
      <c r="R22" s="78" t="s">
        <v>461</v>
      </c>
      <c r="S22" s="78" t="s">
        <v>462</v>
      </c>
      <c r="T22" s="78" t="s">
        <v>461</v>
      </c>
      <c r="U22" s="78" t="s">
        <v>412</v>
      </c>
      <c r="V22" s="78" t="s">
        <v>252</v>
      </c>
      <c r="W22" s="78" t="s">
        <v>413</v>
      </c>
      <c r="X22" s="78">
        <v>89501084980</v>
      </c>
    </row>
    <row r="27" spans="1:24">
      <c r="F27" t="e">
        <f ca="1">INDIRECT("Кураторы_2[Фамилия И. О. куратора с должностью и юр. Лицом]")</f>
        <v>#REF!</v>
      </c>
    </row>
  </sheetData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s q m i d = " e 6 b 4 8 d d 8 - 6 3 1 b - 4 9 1 7 - b 6 e a - 5 8 4 6 8 3 5 d d 2 2 f "   x m l n s = " h t t p : / / s c h e m a s . m i c r o s o f t . c o m / D a t a M a s h u p " > A A A A A J 4 H A A B Q S w M E F A A C A A g A R 1 l R V D r X j X y n A A A A + A A A A B I A H A B D b 2 5 m a W c v U G F j a 2 F n Z S 5 4 b W w g o h g A K K A U A A A A A A A A A A A A A A A A A A A A A A A A A A A A h Y + x D o I w F E V / h X S n r 6 1 K l D z K 4 C q J 0 W h c C V Z o h G J o E f 7 N w U / y F y R R 1 M 3 x n p z h 3 M f t j n F f l d 5 V N V b X J i K c M u I p k 9 V H b f K I t O 7 k z 0 k s c Z 1 m 5 z R X 3 i A b G / b 2 G J H C u U s I 0 H U d 7 S a 0 b n I Q j H E 4 J K t t V q g q J R 9 Z / 5 d 9 b a x L T a a I x P 0 r R g o a c D r j C 0 G n A U c Y M S b a f B U x F F O G 8 A N x 2 Z a u b Z R s W n + z Q x g n w v u F f A J Q S w M E F A A C A A g A R 1 l R V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E d Z U V Q n l 5 P I l Q Q A A H w m A A A T A B w A R m 9 y b X V s Y X M v U 2 V j d G l v b j E u b S C i G A A o o B Q A A A A A A A A A A A A A A A A A A A A A A A A A A A D t W V 1 P 2 1 Y Y v k f q f z j y b o K U W Q q k 3 H T s p t k k t J u p R d o F R p U b z t S o x k a O 0 a g Q U r q 2 c M F U 1 g 5 t E d q S 0 u 2 2 U t K R 1 g s h / I X 3 / I X 9 k r 3 n O A 5 J b M e O 4 9 B u M x I 4 O R / v e d / n P M 9 z T k K Z F q 2 S o Z O 7 z j N 3 6 8 b c j b n y A 9 W k G w R O 2 B N W g Q b 7 H r q s w g 7 J M t G o N U f w B 6 r s s W g + g A u w o Y 1 d X + w U q S Z / Y 5 g P 7 x v G w 8 y X J Y 3 K t w 3 d o r p V z k i K U q J y 0 T C 3 F N M w L A W q 8 A a D w L F S M I p l B X 6 B H + E E f o c 6 / q 0 q U I O X U C f w E 5 z c g 2 M 4 h b q S J / A C G v A e G g T O 8 M U F X L B D 9 k y B V 9 C C F k + G V T 6 F t + w Q m k 6 y w T 3 y j l b e k e a z R N / W t C y x z G 0 6 n 3 W q G i n 4 3 q p 6 X 6 N Y 2 2 i 5 u 2 s r F t 1 c l k Y n S N m v S v r G s i T m S e t 7 a w X V U t e d 4 J 9 I W O 9 7 6 G B W F + I X C 4 C / C E 6 1 4 V L C R c Q k e d V U 9 f K 3 h r l 5 2 9 C 2 N / X V R 1 u 0 n P F P L L u 7 K / 3 9 9 G c p S 1 Z 0 a y k v 8 7 F 7 W S I a C Q 7 v l w 8 N 7 x j 4 A 1 H s 4 N r n Y L M j 7 L e w h 1 h 0 x 3 K 6 q 9 D x a 6 5 h v A M n L r y F r n f A M X Q x 5 D u s r y s W / 8 E 7 5 J T n x J 5 A G 5 + 8 L B w K L Q K X + D j j y S J K Z 5 j 8 u U D J h p Y 3 w h v R 2 R a 1 d T m U C M 2 R i M A O M L G G d 8 Y r D N s U G 2 g 7 o I v 4 7 C m f H j Y a Y e p C 0 z v J i 2 g V a k 4 d 5 1 f 1 s + f e + E P Y c x 3 U I g B J 2 O M x I E E n Y A 9 J 2 E 5 7 k x E r n Y 2 u 7 1 f I b z j X 7 n G 6 i 4 R o O M k Q T l P 4 s / c W R c v 2 8 W m 7 8 1 X 9 0 a R L E 7 A J e 8 4 q R I z d x w E d n 2 h T B v D D y 4 d V f P z e f F / V d a Q E i g 0 J f S n U e c S X 5 y L p a b x F H P P A e E 2 2 j y b R 1 / o d a p g b 1 H S U X s 6 M d 4 i s K / Y r b f r J 0 S v s A L q N 5 a u / h c Q j Z S z B B 5 J 3 Q r 7 G o O j 0 t I x F R X / r j O R 1 o f Y W 1 d H C J T D A + 2 P c 0 a Y Y U e k D 2 2 N s n + 8 Y e / + K 7 4 X t L a 1 U V C 3 q M D 4 T R z w O N 0 W u J 9 h 8 K R L k L f E F m R u n y M h V D u h z O L F U s a l i P w 7 F 9 o T h A T f s l N L V T T o g i c n 1 x W + q X l V 8 r Z o Y 2 K K m 5 N 5 a e e t K Q R q + g f Z L b A 9 e g n l l A T d S T 1 v Q 1 F C m R p g 2 K M 7 h Z h l q c k A I f 6 2 u F E Y b p 7 l m L I x z t Y m Y g M 6 G m z K 0 Y W N 2 J R L + E b C O D m m Y M 3 p x D d Z u a p c z t M v / h D H m E n T G B c c Z J 9 z w S K o I j J D M J 6 8 p s 3 C D y o N R 9 2 J c L n N R b p c R 9 3 U 2 V Q 1 f C G e w Q P w j Y j G J i 2 8 u P R 8 + 8 P k w m f 4 T O j L + B c L 4 f 5 9 T C w m e U 4 u j N / g Z 7 d a v P U / o C s i f 4 f O d E I Y j i m l u w / m k b s M L q d 2 l d j c b f k d y l e s y t G v 3 q 8 U E / S r v + F U o m K + H W q b x l 5 t J + c t i 6 i + p v 8 z O X 1 5 7 N B D J G 8 L / M x b T m a K Y z o A s T 3 t p t n k 4 z h R 8 5 y L v S r N D c B 7 m i M s 6 g z t X 2 r x L N V q 0 7 h j f x b K V m 5 g y V Y s P S G Y t U A H r 5 L P P s a 4 X o g I b E x W E I J w j H C m R F k L 3 E n s b u B x P 3 v 2 E h c h L 8 / E t a G m c B c U E L v W i 1 I u u 8 5 P X B z W w C b 1 o k l M 9 n + D l Z s n 9 0 j A G v n V X J J w R P e F M + Z X d X E m P h 8 i t f w B Q S w E C L Q A U A A I A C A B H W V F U O t e N f K c A A A D 4 A A A A E g A A A A A A A A A A A A A A A A A A A A A A Q 2 9 u Z m l n L 1 B h Y 2 t h Z 2 U u e G 1 s U E s B A i 0 A F A A C A A g A R 1 l R V A / K 6 a u k A A A A 6 Q A A A B M A A A A A A A A A A A A A A A A A 8 w A A A F t D b 2 5 0 Z W 5 0 X 1 R 5 c G V z X S 5 4 b W x Q S w E C L Q A U A A I A C A B H W V F U J 5 e T y J U E A A B 8 J g A A E w A A A A A A A A A A A A A A A A D k A Q A A R m 9 y b X V s Y X M v U 2 V j d G l v b j E u b V B L B Q Y A A A A A A w A D A M I A A A D G B g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7 a M w A A A A A A A L g z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x J d G V t P j x J d G V t T G 9 j Y X R p b 2 4 + P E l 0 Z W 1 U e X B l P k Z v c m 1 1 b G E 8 L 0 l 0 Z W 1 U e X B l P j x J d G V t U G F 0 a D 5 T Z W N 0 a W 9 u M S 8 l R D A l O U E l R D E l O D M l R D E l O D A l R D A l Q j A l R D E l O D I l R D A l Q k U l R D E l O D A l R D E l O E I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S I g L z 4 8 R W 5 0 c n k g V H l w Z T 0 i R m l s b E 9 i a m V j d F R 5 c G U i I F Z h b H V l P S J z V G F i b G U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F R h c m d l d C I g V m F s d W U 9 I n P Q m t G D 0 Y D Q s N G C 0 L 7 R g N G L X z I i I C 8 + P E V u d H J 5 I F R 5 c G U 9 I k Z p b G x l Z E N v b X B s Z X R l U m V z d W x 0 V G 9 X b 3 J r c 2 h l Z X Q i I F Z h b H V l P S J s M S I g L z 4 8 R W 5 0 c n k g V H l w Z T 0 i U m V j b 3 Z l c n l U Y X J n Z X R T a G V l d C I g V m F s d W U 9 I n P Q m 9 C 4 0 Y H R g j I i I C 8 + P E V u d H J 5 I F R 5 c G U 9 I l J l Y 2 9 2 Z X J 5 V G F y Z 2 V 0 Q 2 9 s d W 1 u I i B W Y W x 1 Z T 0 i b D E i I C 8 + P E V u d H J 5 I F R 5 c G U 9 I l J l Y 2 9 2 Z X J 5 V G F y Z 2 V 0 U m 9 3 I i B W Y W x 1 Z T 0 i b D E i I C 8 + P E V u d H J 5 I F R 5 c G U 9 I k Z p b G x D b 3 V u d C I g V m F s d W U 9 I m w y M S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i 0 w M i 0 x N 1 Q w M z o x M D o x N C 4 y N j E 0 M T Q 5 W i I g L z 4 8 R W 5 0 c n k g V H l w Z T 0 i R m l s b E N v b H V t b l R 5 c G V z I i B W Y W x 1 Z T 0 i c 0 F 3 T U d C Z 1 l H Q U F Z R E J n W U F B Q V l H Q m d B Q U F B Q U d C Z 0 F E I i A v P j x F b n R y e S B U e X B l P S J G a W x s Q 2 9 s d W 1 u T m F t Z X M i I F Z h b H V l P S J z W y Z x d W 9 0 O 0 l E J n F 1 b 3 Q 7 L C Z x d W 9 0 O 1 B h c m F t Z X R l c i Z x d W 9 0 O y w m c X V v d D v Q m N C 8 0 Y 8 g 0 L r R g 9 G A 0 L D R g t C + 0 Y D Q s C Z x d W 9 0 O y w m c X V v d D v Q n t G C 0 Y f Q t d G B 0 Y L Q s t C + I N C 6 0 Y P R g N C w 0 Y L Q v t G A 0 L A m c X V v d D s s J n F 1 b 3 Q 7 0 K T Q s N C 8 0 L j Q u 9 C 4 0 Y 8 g 0 L r R g 9 G A 0 L D R g t C + 0 Y D Q s C Z x d W 9 0 O y w m c X V v d D v Q p N C w 0 L z Q u N C 7 0 L j R j y D Q m C 7 Q n i 4 g 0 L r R g 9 G A 0 L D R g t C + 0 Y D Q s C Z x d W 9 0 O y w m c X V v d D v Q o d C 1 0 L r R g t C + 0 Y A m c X V v d D s s J n F 1 b 3 Q 7 0 K T Q m N C e I N C / 0 L 7 Q u 9 C 9 0 L 7 R g d G C 0 Y z R j i Z x d W 9 0 O y w m c X V v d D t J R C D R g N C 1 0 L X R g d G C 0 Y D Q s C Z x d W 9 0 O y w m c X V v d D v Q l N C + 0 L v Q t t C 9 0 L 7 R g d G C 0 Y w m c X V v d D s s J n F 1 b 3 Q 7 0 J T Q v t C 7 0 L b Q v d C + 0 Y H R g t G M I N G B I N C / 0 L 7 Q t N G A 0 L D Q t 9 C 0 0 L X Q u 9 C 1 0 L 3 Q u N C 1 0 L w m c X V v d D s s J n F 1 b 3 Q 7 0 J 3 Q v t C 8 0 L X R g C D R g t C + 0 L r Q t d C 9 0 L A m c X V v d D s s J n F 1 b 3 Q 7 Q 2 9 s d W 1 u M z I m c X V v d D s s J n F 1 b 3 Q 7 0 K H R g t G A 0 Y P Q u t G C 0 Y P R g N C 9 0 L 7 Q t S D Q v 9 C + 0 L T R g N C w 0 L f Q t N C 1 0 L v Q t d C 9 0 L j Q t S Z x d W 9 0 O y w m c X V v d D v Q m N C 8 0 Y 8 g 0 K T Q s N C 8 0 L j Q u 9 C 4 0 Y 8 m c X V v d D s s J n F 1 b 3 Q 7 0 K T Q s N C 8 0 L j Q u 9 C 4 0 Y 8 g 0 J g u 0 J 4 u I N C 6 0 Y P R g N C w 0 Y L Q v t G A 0 L A g 0 Y E g 0 L T Q v t C 7 0 L b Q v d C + 0 Y H R g t G M 0 Y 4 m c X V v d D s s J n F 1 b 3 Q 7 0 J 3 Q s N C 4 0 L z Q t d C 9 0 L 7 Q s t C w 0 L 3 Q u N C 1 I N C + 0 Y D Q s 9 C w 0 L 3 Q u N C 3 0 L D R h t C 4 0 L g m c X V v d D s s J n F 1 b 3 Q 7 0 K T Q s N C 8 0 L j Q u 9 C 4 0 Y 8 g 0 J g u 0 J 4 u I N C 6 0 Y P R g N C w 0 Y L Q v t G A 0 L A g 0 Y E g 0 L T Q v t C 7 0 L b Q v d C + 0 Y H R g t G M 0 Y 4 g 0 L g g 0 Y 7 R g C 4 g 0 L v Q u N G G 0 L 7 Q v C Z x d W 9 0 O y w m c X V v d D v Q n 9 C + 0 L v Q v d C + 0 L U g 0 K T Q m N C e I N C 6 0 Y P R g N C w 0 Y L Q v t G A 0 L A g 0 Y E g 0 L T Q v t C 7 0 L b Q v d C + 0 Y H R g t G M 0 Y 4 g 0 L g g 0 Y 7 R g C 4 g 0 L v Q u N G G 0 L 7 Q v C Z x d W 9 0 O y w m c X V v d D v Q n N C 1 0 Y H R g t C + 0 L 3 Q s N G F 0 L 7 Q t t C 0 0 L X Q v d C 4 0 L U m c X V v d D s s J n F 1 b 3 Q 7 0 K L Q t d C 7 0 L X R h N C + 0 L 0 m c X V v d D s s J n F 1 b 3 Q 7 0 K 3 Q u 9 C 1 0 L r R g t G A 0 L 7 Q v d C 9 0 L D R j y D Q v 9 C + 0 Y f R g t C w J n F 1 b 3 Q 7 L C Z x d W 9 0 O 9 C Y 0 L z R j y D Q p N C w 0 L z Q u N C 7 0 L j R j y D Q v 9 C + 0 Y f R g t C w J n F 1 b 3 Q 7 L C Z x d W 9 0 O 9 C g 0 L D Q s d C + 0 Y f Q u N C 5 I N C 8 0 L 7 Q s S D R g t C 1 0 L v Q t d G E 0 L 7 Q v S Z x d W 9 0 O 1 0 i I C 8 + P E V u d H J 5 I F R 5 c G U 9 I k Z p b G x T d G F 0 d X M i I F Z h b H V l P S J z Q 2 9 t c G x l d G U i I C 8 + P E V u d H J 5 I F R 5 c G U 9 I k 5 h d m l n Y X R p b 2 5 T d G V w T m F t Z S I g V m F s d W U 9 I n P Q n d C w 0 L L Q u N C z 0 L D R h t C 4 0 Y 8 i I C 8 + P E V u d H J 5 I F R 5 c G U 9 I l F 1 Z X J 5 S U Q i I F Z h b H V l P S J z Y j Y 4 N z l i N j A t Y j V h M S 0 0 N m J l L T g x Z T k t Z j d m O D J i M z U x M m I 4 I i A v P j x F b n R y e S B U e X B l P S J B Z G R l Z F R v R G F 0 Y U 1 v Z G V s I i B W Y W x 1 Z T 0 i b D A i I C 8 + P E V u d H J 5 I F R 5 c G U 9 I l J l b G F 0 a W 9 u c 2 h p c E l u Z m 9 D b 2 5 0 Y W l u Z X I i I F Z h b H V l P S J z e y Z x d W 9 0 O 2 N v b H V t b k N v d W 5 0 J n F 1 b 3 Q 7 O j I 0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/ Q m t G D 0 Y D Q s N G C 0 L 7 R g N G L L 9 C Y 0 L f Q v N C 1 0 L 3 Q t d C 9 0 L 3 R i 9 C 5 I N G C 0 L j Q v y 5 7 4 o S W L D B 9 J n F 1 b 3 Q 7 L C Z x d W 9 0 O 1 N l Y 3 R p b 2 4 x L 9 C a 0 Y P R g N C w 0 Y L Q v t G A 0 Y s v 0 J T R g 9 C x 0 L v Q u N G A 0 L 7 Q s t C w 0 L 3 Q v d G L 0 L k g 0 Y H R g t C + 0 L v Q s d C 1 0 Y Y u e 9 C a 0 L 7 Q v 9 C 4 0 Y 8 g 4 o S W L D I y f S Z x d W 9 0 O y w m c X V v d D t T Z W N 0 a W 9 u M S / Q m t G D 0 Y D Q s N G C 0 L 7 R g N G L L 9 C Y 0 L f Q v N C 1 0 L 3 Q t d C 9 0 L 3 R i 9 C 5 I N G C 0 L j Q v y 5 7 0 J j Q v N G P L D N 9 J n F 1 b 3 Q 7 L C Z x d W 9 0 O 1 N l Y 3 R p b 2 4 x L 9 C a 0 Y P R g N C w 0 Y L Q v t G A 0 Y s v 0 J j Q t 9 C 8 0 L X Q v d C 1 0 L 3 Q v d G L 0 L k g 0 Y L Q u N C / L n v Q n t G C 0 Y f Q t d G B 0 Y L Q s t C + L D R 9 J n F 1 b 3 Q 7 L C Z x d W 9 0 O 1 N l Y 3 R p b 2 4 x L 9 C a 0 Y P R g N C w 0 Y L Q v t G A 0 Y s v 0 J j Q t 9 C 8 0 L X Q v d C 1 0 L 3 Q v d G L 0 L k g 0 Y L Q u N C / L n v Q p N C w 0 L z Q u N C 7 0 L j R j y w y f S Z x d W 9 0 O y w m c X V v d D t T Z W N 0 a W 9 u M S / Q m t G D 0 Y D Q s N G C 0 L 7 R g N G L L 9 C Y 0 L f Q v N C 1 0 L 3 Q t d C 9 0 L 3 R i 9 C 5 I N G C 0 L j Q v y 5 7 0 K T Q s N C 8 0 L j Q u 9 C 4 0 Y 8 g 0 J j Q n i w x N H 0 m c X V v d D s s J n F 1 b 3 Q 7 U 2 V j d G l v b j E v 0 J r R g 9 G A 0 L D R g t C + 0 Y D R i y / Q m t G D 0 Y D Q s N G C 0 L 7 R g N G L X 1 R h Y m x l L n v Q o d C 1 0 L r R g t C + 0 Y A s N n 0 m c X V v d D s s J n F 1 b 3 Q 7 U 2 V j d G l v b j E v 0 J r R g 9 G A 0 L D R g t C + 0 Y D R i y / Q m N C 3 0 L z Q t d C 9 0 L X Q v d C 9 0 Y v Q u S D R g t C 4 0 L 8 u e 9 C k 0 J j Q n i D Q v 9 C + 0 L v Q v d C + 0 Y H R g t G M 0 Y 4 s M T N 9 J n F 1 b 3 Q 7 L C Z x d W 9 0 O 1 N l Y 3 R p b 2 4 x L 9 C a 0 Y P R g N C w 0 Y L Q v t G A 0 Y s v 0 J j Q t 9 C 8 0 L X Q v d C 1 0 L 3 Q v d G L 0 L k g 0 Y L Q u N C / L n v i h J Y g 0 Y D Q t d C 1 0 Y H R g t G A 0 L A s M X 0 m c X V v d D s s J n F 1 b 3 Q 7 U 2 V j d G l v b j E v 0 J r R g 9 G A 0 L D R g t C + 0 Y D R i y / Q m N C 3 0 L z Q t d C 9 0 L X Q v d C 9 0 Y v Q u S D R g t C 4 0 L 8 u e 9 C U 0 L 7 Q u 9 C 2 0 L 3 Q v t G B 0 Y L R j C w 1 f S Z x d W 9 0 O y w m c X V v d D t T Z W N 0 a W 9 u M S / Q m t G D 0 Y D Q s N G C 0 L 7 R g N G L L 9 C Y 0 L f Q v N C 1 0 L 3 Q t d C 9 0 L 3 R i 9 C 5 I N G C 0 L j Q v y 5 7 0 J T Q v t C 7 0 L b Q v d C + 0 Y H R g t G M I N G B I N C / 0 L 7 Q t N G A 0 L D Q t 9 C 0 0 L X Q u 9 C 1 0 L 3 Q u N C 1 0 L w s M T V 9 J n F 1 b 3 Q 7 L C Z x d W 9 0 O 1 N l Y 3 R p b 2 4 x L 9 C a 0 Y P R g N C w 0 Y L Q v t G A 0 Y s v 0 J r R g 9 G A 0 L D R g t C + 0 Y D R i 1 9 U Y W J s Z S 5 7 0 J 3 Q v t C 8 0 L X R g C D R g t C + 0 L r Q t d C 9 0 L A s M T F 9 J n F 1 b 3 Q 7 L C Z x d W 9 0 O 1 N l Y 3 R p b 2 4 x L 9 C a 0 Y P R g N C w 0 Y L Q v t G A 0 Y s v 0 J r R g 9 G A 0 L D R g t C + 0 Y D R i 1 9 U Y W J s Z S 5 7 Q 2 9 s d W 1 u M z I s M T J 9 J n F 1 b 3 Q 7 L C Z x d W 9 0 O 1 N l Y 3 R p b 2 4 x L 9 C a 0 Y P R g N C w 0 Y L Q v t G A 0 Y s v 0 J j Q t 9 C 8 0 L X Q v d C 1 0 L 3 Q v d G L 0 L k g 0 Y L Q u N C / L n v Q o d G C 0 Y D R g 9 C 6 0 Y L R g 9 G A 0 L 3 Q v t C 1 I N C / 0 L 7 Q t N G A 0 L D Q t 9 C 0 0 L X Q u 9 C 1 0 L 3 Q u N C 1 L D d 9 J n F 1 b 3 Q 7 L C Z x d W 9 0 O 1 N l Y 3 R p b 2 4 x L 9 C a 0 Y P R g N C w 0 Y L Q v t G A 0 Y s v 0 J j Q t 9 C 8 0 L X Q v d C 1 0 L 3 Q v d G L 0 L k g 0 Y L Q u N C / L n v Q m N C 8 0 Y 8 g 0 K T Q s N C 8 0 L j Q u 9 C 4 0 Y 8 s M T Z 9 J n F 1 b 3 Q 7 L C Z x d W 9 0 O 1 N l Y 3 R p b 2 4 x L 9 C a 0 Y P R g N C w 0 Y L Q v t G A 0 Y s v 0 J j Q t 9 C 8 0 L X Q v d C 1 0 L 3 Q v d G L 0 L k g 0 Y L Q u N C / L n v Q p N C w 0 L z Q u N C 7 0 L j R j y D Q m N C e I N G B I N C 0 0 L 7 Q u 9 C 2 0 L 3 Q v t G B 0 Y L R j N G O L D E 3 f S Z x d W 9 0 O y w m c X V v d D t T Z W N 0 a W 9 u M S / Q m t G D 0 Y D Q s N G C 0 L 7 R g N G L L 9 C Y 0 L f Q v N C 1 0 L 3 Q t d C 9 0 L 3 R i 9 C 5 I N G C 0 L j Q v y 5 7 0 J 3 Q s N C 4 0 L z Q t d C 9 0 L 7 Q s t C w 0 L 3 Q u N C 1 I N C + 0 Y D Q s 9 C w 0 L 3 Q u N C 3 0 L D R h t C 4 0 L g s M T h 9 J n F 1 b 3 Q 7 L C Z x d W 9 0 O 1 N l Y 3 R p b 2 4 x L 9 C a 0 Y P R g N C w 0 Y L Q v t G A 0 Y s v 0 J j Q t 9 C 8 0 L X Q v d C 1 0 L 3 Q v d G L 0 L k g 0 Y L Q u N C / L n v Q p N C w 0 L z Q u N C 7 0 L j R j y D Q m N C e I N G B I N C 0 0 L 7 Q u 9 C 2 0 L 3 Q v t G B 0 Y L R j N G O I N C 4 I N G O 0 Y A g 0 L v Q u N G G 0 L 7 Q v C w x O X 0 m c X V v d D s s J n F 1 b 3 Q 7 U 2 V j d G l v b j E v 0 J r R g 9 G A 0 L D R g t C + 0 Y D R i y / Q m N C 3 0 L z Q t d C 9 0 L X Q v d C 9 0 Y v Q u S D R g t C 4 0 L 8 u e 9 C k 0 J j Q n i D R g S D Q t N C + 0 L v Q t t C 9 0 L 7 R g d G C 0 Y z R j i D Q u C D R j t G A I N C 7 0 L j R h t C + 0 L w s M j B 9 J n F 1 b 3 Q 7 L C Z x d W 9 0 O 1 N l Y 3 R p b 2 4 x L 9 C a 0 Y P R g N C w 0 Y L Q v t G A 0 Y s v 0 J T R g 9 C x 0 L v Q u N G A 0 L 7 Q s t C w 0 L 3 Q v d G L 0 L k g 0 Y H R g t C + 0 L v Q s d C 1 0 Y Y x L n v Q m t C + 0 L / Q u N G P I N C k 0 L D Q v N C 4 0 L v Q u N G P I N C Y L t C e L i D Q u t G D 0 Y D Q s N G C 0 L 7 R g N C w I N G B I N C 0 0 L 7 Q u 9 C 2 0 L 3 Q v t G B 0 Y L R j N G O I N C 4 I N G O 0 Y A u I N C 7 0 L j R h t C + 0 L w s M j N 9 J n F 1 b 3 Q 7 L C Z x d W 9 0 O 1 N l Y 3 R p b 2 4 x L 9 C a 0 Y P R g N C w 0 Y L Q v t G A 0 Y s v 0 J j Q t 9 C 8 0 L X Q v d C 1 0 L 3 Q v d G L 0 L k g 0 Y L Q u N C / L n v Q o N C w 0 L H Q v t G H 0 L j Q u S D R g t C 1 0 L v Q t d G E 0 L 7 Q v S w 5 f S Z x d W 9 0 O y w m c X V v d D t T Z W N 0 a W 9 u M S / Q m t G D 0 Y D Q s N G C 0 L 7 R g N G L L 9 C Y 0 L f Q v N C 1 0 L 3 Q t d C 9 0 L 3 R i 9 C 5 I N G C 0 L j Q v y 5 7 0 K 3 Q u 9 C 1 0 L r R g t G A 0 L 7 Q v d C 9 0 L D R j y D Q v 9 C + 0 Y f R g t C w L D h 9 J n F 1 b 3 Q 7 L C Z x d W 9 0 O 1 N l Y 3 R p b 2 4 x L 9 C a 0 Y P R g N C w 0 Y L Q v t G A 0 Y s v 0 J j Q t 9 C 8 0 L X Q v d C 1 0 L 3 Q v d G L 0 L k g 0 Y L Q u N C / L n v Q m N C 8 0 Y 8 g 0 K T Q s N C 8 0 L j Q u 9 C 4 0 Y 8 g 0 L / Q v t G H 0 Y L Q s C w y M X 0 m c X V v d D s s J n F 1 b 3 Q 7 U 2 V j d G l v b j E v 0 J r R g 9 G A 0 L D R g t C + 0 Y D R i y / Q m N C 3 0 L z Q t d C 9 0 L X Q v d C 9 0 Y v Q u S D R g t C 4 0 L 8 u e 9 C g 0 L D Q s d C + 0 Y f Q u N C 5 I N C 8 0 L 7 Q s S D R g t C 1 0 L v Q t d G E 0 L 7 Q v S w x M H 0 m c X V v d D t d L C Z x d W 9 0 O 0 N v b H V t b k N v d W 5 0 J n F 1 b 3 Q 7 O j I 0 L C Z x d W 9 0 O 0 t l e U N v b H V t b k 5 h b W V z J n F 1 b 3 Q 7 O l t d L C Z x d W 9 0 O 0 N v b H V t b k l k Z W 5 0 a X R p Z X M m c X V v d D s 6 W y Z x d W 9 0 O 1 N l Y 3 R p b 2 4 x L 9 C a 0 Y P R g N C w 0 Y L Q v t G A 0 Y s v 0 J j Q t 9 C 8 0 L X Q v d C 1 0 L 3 Q v d G L 0 L k g 0 Y L Q u N C / L n v i h J Y s M H 0 m c X V v d D s s J n F 1 b 3 Q 7 U 2 V j d G l v b j E v 0 J r R g 9 G A 0 L D R g t C + 0 Y D R i y / Q l N G D 0 L H Q u 9 C 4 0 Y D Q v t C y 0 L D Q v d C 9 0 Y v Q u S D R g d G C 0 L 7 Q u 9 C x 0 L X R h i 5 7 0 J r Q v t C / 0 L j R j y D i h J Y s M j J 9 J n F 1 b 3 Q 7 L C Z x d W 9 0 O 1 N l Y 3 R p b 2 4 x L 9 C a 0 Y P R g N C w 0 Y L Q v t G A 0 Y s v 0 J j Q t 9 C 8 0 L X Q v d C 1 0 L 3 Q v d G L 0 L k g 0 Y L Q u N C / L n v Q m N C 8 0 Y 8 s M 3 0 m c X V v d D s s J n F 1 b 3 Q 7 U 2 V j d G l v b j E v 0 J r R g 9 G A 0 L D R g t C + 0 Y D R i y / Q m N C 3 0 L z Q t d C 9 0 L X Q v d C 9 0 Y v Q u S D R g t C 4 0 L 8 u e 9 C e 0 Y L R h 9 C 1 0 Y H R g t C y 0 L 4 s N H 0 m c X V v d D s s J n F 1 b 3 Q 7 U 2 V j d G l v b j E v 0 J r R g 9 G A 0 L D R g t C + 0 Y D R i y / Q m N C 3 0 L z Q t d C 9 0 L X Q v d C 9 0 Y v Q u S D R g t C 4 0 L 8 u e 9 C k 0 L D Q v N C 4 0 L v Q u N G P L D J 9 J n F 1 b 3 Q 7 L C Z x d W 9 0 O 1 N l Y 3 R p b 2 4 x L 9 C a 0 Y P R g N C w 0 Y L Q v t G A 0 Y s v 0 J j Q t 9 C 8 0 L X Q v d C 1 0 L 3 Q v d G L 0 L k g 0 Y L Q u N C / L n v Q p N C w 0 L z Q u N C 7 0 L j R j y D Q m N C e L D E 0 f S Z x d W 9 0 O y w m c X V v d D t T Z W N 0 a W 9 u M S / Q m t G D 0 Y D Q s N G C 0 L 7 R g N G L L 9 C a 0 Y P R g N C w 0 Y L Q v t G A 0 Y t f V G F i b G U u e 9 C h 0 L X Q u t G C 0 L 7 R g C w 2 f S Z x d W 9 0 O y w m c X V v d D t T Z W N 0 a W 9 u M S / Q m t G D 0 Y D Q s N G C 0 L 7 R g N G L L 9 C Y 0 L f Q v N C 1 0 L 3 Q t d C 9 0 L 3 R i 9 C 5 I N G C 0 L j Q v y 5 7 0 K T Q m N C e I N C / 0 L 7 Q u 9 C 9 0 L 7 R g d G C 0 Y z R j i w x M 3 0 m c X V v d D s s J n F 1 b 3 Q 7 U 2 V j d G l v b j E v 0 J r R g 9 G A 0 L D R g t C + 0 Y D R i y / Q m N C 3 0 L z Q t d C 9 0 L X Q v d C 9 0 Y v Q u S D R g t C 4 0 L 8 u e + K E l i D R g N C 1 0 L X R g d G C 0 Y D Q s C w x f S Z x d W 9 0 O y w m c X V v d D t T Z W N 0 a W 9 u M S / Q m t G D 0 Y D Q s N G C 0 L 7 R g N G L L 9 C Y 0 L f Q v N C 1 0 L 3 Q t d C 9 0 L 3 R i 9 C 5 I N G C 0 L j Q v y 5 7 0 J T Q v t C 7 0 L b Q v d C + 0 Y H R g t G M L D V 9 J n F 1 b 3 Q 7 L C Z x d W 9 0 O 1 N l Y 3 R p b 2 4 x L 9 C a 0 Y P R g N C w 0 Y L Q v t G A 0 Y s v 0 J j Q t 9 C 8 0 L X Q v d C 1 0 L 3 Q v d G L 0 L k g 0 Y L Q u N C / L n v Q l N C + 0 L v Q t t C 9 0 L 7 R g d G C 0 Y w g 0 Y E g 0 L / Q v t C 0 0 Y D Q s N C 3 0 L T Q t d C 7 0 L X Q v d C 4 0 L X Q v C w x N X 0 m c X V v d D s s J n F 1 b 3 Q 7 U 2 V j d G l v b j E v 0 J r R g 9 G A 0 L D R g t C + 0 Y D R i y / Q m t G D 0 Y D Q s N G C 0 L 7 R g N G L X 1 R h Y m x l L n v Q n d C + 0 L z Q t d G A I N G C 0 L 7 Q u t C 1 0 L 3 Q s C w x M X 0 m c X V v d D s s J n F 1 b 3 Q 7 U 2 V j d G l v b j E v 0 J r R g 9 G A 0 L D R g t C + 0 Y D R i y / Q m t G D 0 Y D Q s N G C 0 L 7 R g N G L X 1 R h Y m x l L n t D b 2 x 1 b W 4 z M i w x M n 0 m c X V v d D s s J n F 1 b 3 Q 7 U 2 V j d G l v b j E v 0 J r R g 9 G A 0 L D R g t C + 0 Y D R i y / Q m N C 3 0 L z Q t d C 9 0 L X Q v d C 9 0 Y v Q u S D R g t C 4 0 L 8 u e 9 C h 0 Y L R g N G D 0 L r R g t G D 0 Y D Q v d C + 0 L U g 0 L / Q v t C 0 0 Y D Q s N C 3 0 L T Q t d C 7 0 L X Q v d C 4 0 L U s N 3 0 m c X V v d D s s J n F 1 b 3 Q 7 U 2 V j d G l v b j E v 0 J r R g 9 G A 0 L D R g t C + 0 Y D R i y / Q m N C 3 0 L z Q t d C 9 0 L X Q v d C 9 0 Y v Q u S D R g t C 4 0 L 8 u e 9 C Y 0 L z R j y D Q p N C w 0 L z Q u N C 7 0 L j R j y w x N n 0 m c X V v d D s s J n F 1 b 3 Q 7 U 2 V j d G l v b j E v 0 J r R g 9 G A 0 L D R g t C + 0 Y D R i y / Q m N C 3 0 L z Q t d C 9 0 L X Q v d C 9 0 Y v Q u S D R g t C 4 0 L 8 u e 9 C k 0 L D Q v N C 4 0 L v Q u N G P I N C Y 0 J 4 g 0 Y E g 0 L T Q v t C 7 0 L b Q v d C + 0 Y H R g t G M 0 Y 4 s M T d 9 J n F 1 b 3 Q 7 L C Z x d W 9 0 O 1 N l Y 3 R p b 2 4 x L 9 C a 0 Y P R g N C w 0 Y L Q v t G A 0 Y s v 0 J j Q t 9 C 8 0 L X Q v d C 1 0 L 3 Q v d G L 0 L k g 0 Y L Q u N C / L n v Q n d C w 0 L j Q v N C 1 0 L 3 Q v t C y 0 L D Q v d C 4 0 L U g 0 L 7 R g N C z 0 L D Q v d C 4 0 L f Q s N G G 0 L j Q u C w x O H 0 m c X V v d D s s J n F 1 b 3 Q 7 U 2 V j d G l v b j E v 0 J r R g 9 G A 0 L D R g t C + 0 Y D R i y / Q m N C 3 0 L z Q t d C 9 0 L X Q v d C 9 0 Y v Q u S D R g t C 4 0 L 8 u e 9 C k 0 L D Q v N C 4 0 L v Q u N G P I N C Y 0 J 4 g 0 Y E g 0 L T Q v t C 7 0 L b Q v d C + 0 Y H R g t G M 0 Y 4 g 0 L g g 0 Y 7 R g C D Q u 9 C 4 0 Y b Q v t C 8 L D E 5 f S Z x d W 9 0 O y w m c X V v d D t T Z W N 0 a W 9 u M S / Q m t G D 0 Y D Q s N G C 0 L 7 R g N G L L 9 C Y 0 L f Q v N C 1 0 L 3 Q t d C 9 0 L 3 R i 9 C 5 I N G C 0 L j Q v y 5 7 0 K T Q m N C e I N G B I N C 0 0 L 7 Q u 9 C 2 0 L 3 Q v t G B 0 Y L R j N G O I N C 4 I N G O 0 Y A g 0 L v Q u N G G 0 L 7 Q v C w y M H 0 m c X V v d D s s J n F 1 b 3 Q 7 U 2 V j d G l v b j E v 0 J r R g 9 G A 0 L D R g t C + 0 Y D R i y / Q l N G D 0 L H Q u 9 C 4 0 Y D Q v t C y 0 L D Q v d C 9 0 Y v Q u S D R g d G C 0 L 7 Q u 9 C x 0 L X R h j E u e 9 C a 0 L 7 Q v 9 C 4 0 Y 8 g 0 K T Q s N C 8 0 L j Q u 9 C 4 0 Y 8 g 0 J g u 0 J 4 u I N C 6 0 Y P R g N C w 0 Y L Q v t G A 0 L A g 0 Y E g 0 L T Q v t C 7 0 L b Q v d C + 0 Y H R g t G M 0 Y 4 g 0 L g g 0 Y 7 R g C 4 g 0 L v Q u N G G 0 L 7 Q v C w y M 3 0 m c X V v d D s s J n F 1 b 3 Q 7 U 2 V j d G l v b j E v 0 J r R g 9 G A 0 L D R g t C + 0 Y D R i y / Q m N C 3 0 L z Q t d C 9 0 L X Q v d C 9 0 Y v Q u S D R g t C 4 0 L 8 u e 9 C g 0 L D Q s d C + 0 Y f Q u N C 5 I N G C 0 L X Q u 9 C 1 0 Y T Q v t C 9 L D l 9 J n F 1 b 3 Q 7 L C Z x d W 9 0 O 1 N l Y 3 R p b 2 4 x L 9 C a 0 Y P R g N C w 0 Y L Q v t G A 0 Y s v 0 J j Q t 9 C 8 0 L X Q v d C 1 0 L 3 Q v d G L 0 L k g 0 Y L Q u N C / L n v Q r d C 7 0 L X Q u t G C 0 Y D Q v t C 9 0 L 3 Q s N G P I N C / 0 L 7 R h 9 G C 0 L A s O H 0 m c X V v d D s s J n F 1 b 3 Q 7 U 2 V j d G l v b j E v 0 J r R g 9 G A 0 L D R g t C + 0 Y D R i y / Q m N C 3 0 L z Q t d C 9 0 L X Q v d C 9 0 Y v Q u S D R g t C 4 0 L 8 u e 9 C Y 0 L z R j y D Q p N C w 0 L z Q u N C 7 0 L j R j y D Q v 9 C + 0 Y f R g t C w L D I x f S Z x d W 9 0 O y w m c X V v d D t T Z W N 0 a W 9 u M S / Q m t G D 0 Y D Q s N G C 0 L 7 R g N G L L 9 C Y 0 L f Q v N C 1 0 L 3 Q t d C 9 0 L 3 R i 9 C 5 I N G C 0 L j Q v y 5 7 0 K D Q s N C x 0 L 7 R h 9 C 4 0 L k g 0 L z Q v t C x I N G C 0 L X Q u 9 C 1 0 Y T Q v t C 9 L D E w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J U Q w J T l B J U Q x J T g z J U Q x J T g w J U Q w J U I w J U Q x J T g y J U Q w J U J F J U Q x J T g w J U Q x J T h C L y V E M C U 5 O C V E M S U 4 M S V E M S U 4 M i V E M C V C R S V E M S U 4 N y V E M C V C R C V E M C V C O C V E M C V C Q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y V E M C U 5 Q S V E M S U 4 M y V E M S U 4 M C V E M C V C M C V E M S U 4 M i V E M C V C R S V E M S U 4 M C V E M S U 4 Q i 8 l R D A l O U E l R D E l O D M l R D E l O D A l R D A l Q j A l R D E l O D I l R D A l Q k U l R D E l O D A l R D E l O E J f V G F i b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l R D A l O U E l R D E l O D M l R D E l O D A l R D A l Q j A l R D E l O D I l R D A l Q k U l R D E l O D A l R D E l O E I v J U Q w J T k 4 J U Q w J U I 3 J U Q w J U J D J U Q w J U I 1 J U Q w J U J E J U Q w J U I 1 J U Q w J U J E J U Q w J U J E J U Q x J T h C J U Q w J U I 5 J T I w J U Q x J T g y J U Q w J U I 4 J U Q w J U J G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J U Q w J T l B J U Q x J T g z J U Q x J T g w J U Q w J U I w J U Q x J T g y J U Q w J U J F J U Q x J T g w J U Q x J T h C L y V E M C U 5 R i V E M C V C N S V E M S U 4 M C V E M C V C N S V E M S U 4 M y V E M C V C R i V E M C V C R S V E M S U 4 M C V E M S U 4 R i V E M C V C N C V E M C V C R S V E M S U 4 N y V E M C V C N S V E M C V C R C V E M C V C R C V E M S U 4 Q i V E M C V C N S U y M C V E M S U 4 M S V E M S U 4 M i V E M C V C R S V E M C V C Q i V E M C V C M S V E M S U 4 N i V E M S U 4 Q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y V E M C U 5 Q S V E M S U 4 M y V E M S U 4 M C V E M C V C M C V E M S U 4 M i V E M C V C R S V E M S U 4 M C V E M S U 4 Q i 8 l R D A l O T Q l R D E l O D M l R D A l Q j E l R D A l Q k I l R D A l Q j g l R D E l O D A l R D A l Q k U l R D A l Q j I l R D A l Q j A l R D A l Q k Q l R D A l Q k Q l R D E l O E I l R D A l Q j k l M j A l R D E l O D E l R D E l O D I l R D A l Q k U l R D A l Q k I l R D A l Q j E l R D A l Q j U l R D E l O D Y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l R D A l O U E l R D E l O D M l R D E l O D A l R D A l Q j A l R D E l O D I l R D A l Q k U l R D E l O D A l R D E l O E I v J U Q w J T l G J U Q w J U I 1 J U Q x J T g w J U Q w J U I 1 J U Q x J T g z J U Q w J U J G J U Q w J U J F J U Q x J T g w J U Q x J T h G J U Q w J U I 0 J U Q w J U J F J U Q x J T g 3 J U Q w J U I 1 J U Q w J U J E J U Q w J U J E J U Q x J T h C J U Q w J U I 1 J T I w J U Q x J T g x J U Q x J T g y J U Q w J U J F J U Q w J U J C J U Q w J U I x J U Q x J T g 2 J U Q x J T h C M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y V E M C U 5 Q S V E M S U 4 M y V E M S U 4 M C V E M C V C M C V E M S U 4 M i V E M C V C R S V E M S U 4 M C V E M S U 4 Q i 8 l R D A l O U Y l R D A l Q j U l R D E l O D A l R D A l Q j U l R D A l Q j g l R D A l Q k M l R D A l Q j U l R D A l Q k Q l R D A l Q k U l R D A l Q j I l R D A l Q j A l R D A l Q k Q l R D A l Q k Q l R D E l O E I l R D A l Q j U l M j A l R D E l O D E l R D E l O D I l R D A l Q k U l R D A l Q k I l R D A l Q j E l R D E l O D Y l R D E l O E I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l R D A l O U E l R D E l O D M l R D E l O D A l R D A l Q j A l R D E l O D I l R D A l Q k U l R D E l O D A l R D E l O E I v J U Q w J T l G J U Q w J U I 1 J U Q x J T g w J U Q w J U I 1 J U Q x J T g z J U Q w J U J G J U Q w J U J F J U Q x J T g w J U Q x J T h G J U Q w J U I 0 J U Q w J U J F J U Q x J T g 3 J U Q w J U I 1 J U Q w J U J E J U Q w J U J E J U Q x J T h C J U Q w J U I 1 J T I w J U Q x J T g x J U Q x J T g y J U Q w J U J F J U Q w J U J C J U Q w J U I x J U Q x J T g 2 J U Q x J T h C M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y V E M C U 5 Q S V E M S U 4 M y V E M S U 4 M C V E M C V C M C V E M S U 4 M i V E M C V C R S V E M S U 4 M C V E M S U 4 Q i 8 l R D A l O U Y l R D A l Q j U l R D E l O D A l R D A l Q j U l R D A l Q j g l R D A l Q k M l R D A l Q j U l R D A l Q k Q l R D A l Q k U l R D A l Q j I l R D A l Q j A l R D A l Q k Q l R D A l Q k Q l R D E l O E I l R D A l Q j U l M j A l R D E l O D E l R D E l O D I l R D A l Q k U l R D A l Q k I l R D A l Q j E l R D E l O D Y l R D E l O E I x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J U Q w J T l B J U Q x J T g z J U Q x J T g w J U Q w J U I w J U Q x J T g y J U Q w J U J F J U Q x J T g w J U Q x J T h C L y V E M C U 5 N C V E M S U 4 M y V E M C V C M S V E M C V C Q i V E M C V C O C V E M S U 4 M C V E M C V C R S V E M C V C M i V E M C V C M C V E M C V C R C V E M C V C R C V E M S U 4 Q i V E M C V C O S U y M C V E M S U 4 M S V E M S U 4 M i V E M C V C R S V E M C V C Q i V E M C V C M S V E M C V C N S V E M S U 4 N j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l R D A l O U E l R D E l O D M l R D E l O D A l R D A l Q j A l R D E l O D I l R D A l Q k U l R D E l O D A l R D E l O E I v J U Q w J T l G J U Q w J U I 1 J U Q x J T g w J U Q w J U I 1 J U Q x J T g z J U Q w J U J G J U Q w J U J F J U Q x J T g w J U Q x J T h G J U Q w J U I 0 J U Q w J U J F J U Q x J T g 3 J U Q w J U I 1 J U Q w J U J E J U Q w J U J E J U Q x J T h C J U Q w J U I 1 J T I w J U Q x J T g x J U Q x J T g y J U Q w J U J F J U Q w J U J C J U Q w J U I x J U Q x J T g 2 J U Q x J T h C M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y V E M C U 5 Q S V E M S U 4 M y V E M S U 4 M C V E M C V C M C V E M S U 4 M i V E M C V C R S V E M S U 4 M C V E M S U 4 Q i 8 l R D A l O U Y l R D A l Q j U l R D E l O D A l R D A l Q j U l R D A l Q j g l R D A l Q k M l R D A l Q j U l R D A l Q k Q l R D A l Q k U l R D A l Q j I l R D A l Q j A l R D A l Q k Q l R D A l Q k Q l R D E l O E I l R D A l Q j U l M j A l R D E l O D E l R D E l O D I l R D A l Q k U l R D A l Q k I l R D A l Q j E l R D E l O D Y l R D E l O E I y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J U Q w J T l B J U Q x J T g z J U Q x J T g w J U Q w J U I w J U Q x J T g y J U Q w J U J F J U Q x J T g w J U Q x J T h C L y V E M C U 5 R i V E M C V C N S V E M S U 4 M C V E M C V C N S V E M S U 4 M y V E M C V C R i V E M C V C R S V E M S U 4 M C V E M S U 4 R i V E M C V C N C V E M C V C R S V E M S U 4 N y V E M C V C N S V E M C V C R C V E M C V C R C V E M S U 4 Q i V E M C V C N S U y M C V E M S U 4 M S V E M S U 4 M i V E M C V C R S V E M C V C Q i V E M C V C M S V E M S U 4 N i V E M S U 4 Q j Q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l R D A l O U E l R D E l O D M l R D E l O D A l R D A l Q j A l R D E l O D I l R D A l Q k U l R D E l O D A l R D E l O E I v J U Q w J T l G J U Q w J U I 1 J U Q x J T g w J U Q w J U I 1 J U Q w J U I 4 J U Q w J U J D J U Q w J U I 1 J U Q w J U J E J U Q w J U J F J U Q w J U I y J U Q w J U I w J U Q w J U J E J U Q w J U J E J U Q x J T h C J U Q w J U I 1 J T I w J U Q x J T g x J U Q x J T g y J U Q w J U J F J U Q w J U J C J U Q w J U I x J U Q x J T g 2 J U Q x J T h C M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y V E M C U 5 Q S V E M S U 4 M y V E M S U 4 M C V E M C V C M C V E M S U 4 M i V E M C V C R S V E M S U 4 M C V E M S U 4 Q i 8 l R D A l O U Y l R D A l Q j U l R D E l O D A l R D A l Q j U l R D E l O D M l R D A l Q k Y l R D A l Q k U l R D E l O D A l R D E l O E Y l R D A l Q j Q l R D A l Q k U l R D E l O D c l R D A l Q j U l R D A l Q k Q l R D A l Q k Q l R D E l O E I l R D A l Q j U l M j A l R D E l O D E l R D E l O D I l R D A l Q k U l R D A l Q k I l R D A l Q j E l R D E l O D Y l R D E l O E I 1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J U Q w J T l B J U Q x J T g z J U Q x J T g w J U Q w J U I w J U Q x J T g y J U Q w J U J F J U Q x J T g w J U Q x J T h C L y V E M C V B M S V E M S U 4 M i V E M S U 4 M C V E M C V C R S V E M C V C Q S V E M C V C O C U y M C V E M S U 4 M S U y M C V E M C V C R i V E M S U 4 M C V E M C V C O C V E M C V C Q y V E M C V C N S V E M C V C R C V E M C V C N S V E M C V C R C V E M C V C R C V E M S U 4 Q i V E M C V C Q y U y M C V E M S U 4 N C V E M C V C O C V E M C V C Q i V E M S U 4 Q y V E M S U 4 M i V E M S U 4 M C V E M C V C R S V E M C V C Q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y V E M C U 5 Q S V E M S U 4 M y V E M S U 4 M C V E M C V C M C V E M S U 4 M i V E M C V C R S V E M S U 4 M C V E M S U 4 Q i 8 l R D A l O U Y l R D A l Q j U l R D E l O D A l R D A l Q j U l R D E l O D M l R D A l Q k Y l R D A l Q k U l R D E l O D A l R D E l O E Y l R D A l Q j Q l R D A l Q k U l R D E l O D c l R D A l Q j U l R D A l Q k Q l R D A l Q k Q l R D E l O E I l R D A l Q j U l M j A l R D E l O D E l R D E l O D I l R D A l Q k U l R D A l Q k I l R D A l Q j E l R D E l O D Y l R D E l O E I 2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J U Q w J T l B J U Q x J T g z J U Q x J T g w J U Q w J U I w J U Q x J T g y J U Q w J U J F J U Q x J T g w J U Q x J T h C L y V E M C U 5 R i V E M C V C N S V E M S U 4 M C V E M C V C N S V E M C V C O C V E M C V C Q y V E M C V C N S V E M C V C R C V E M C V C R S V E M C V C M i V E M C V C M C V E M C V C R C V E M C V C R C V E M S U 4 Q i V E M C V C N S U y M C V E M S U 4 M S V E M S U 4 M i V E M C V C R S V E M C V C Q i V E M C V C M S V E M S U 4 N i V E M S U 4 Q j Q 8 L 0 l 0 Z W 1 Q Y X R o P j w v S X R l b U x v Y 2 F 0 a W 9 u P j x T d G F i b G V F b n R y a W V z I C 8 + P C 9 J d G V t P j w v S X R l b X M + P C 9 M b 2 N h b F B h Y 2 t h Z 2 V N Z X R h Z G F 0 Y U Z p b G U + F g A A A F B L B Q Y A A A A A A A A A A A A A A A A A A A A A A A D a A A A A A Q A A A N C M n d 8 B F d E R j H o A w E / C l + s B A A A A R a r Q R g A X f k S M A d R n H m L f f w A A A A A C A A A A A A A D Z g A A w A A A A B A A A A A Y V M D U L d Y T l a p A O h r z U I 8 g A A A A A A S A A A C g A A A A E A A A A G b w w G l 4 E k d r B e n z t I D D k 0 F Q A A A A I T a y v r H L n 1 M T 5 y W q B z u 4 A z V Q h W v 2 C A 8 g s T + X 2 L P K 4 B r g p U E J a b V 7 R I M z 1 7 5 Z K 2 q e P p X + 6 B R z k T 6 a c p T o X u P 4 7 y k j 5 U X 6 N c Q N l f H v V W C K V K U U A A A A Z 6 N 4 M C g a 7 Y n o 7 l 1 5 r g n o + i K O 6 L o = < / D a t a M a s h u p > 
</file>

<file path=customXml/itemProps1.xml><?xml version="1.0" encoding="utf-8"?>
<ds:datastoreItem xmlns:ds="http://schemas.openxmlformats.org/officeDocument/2006/customXml" ds:itemID="{77052659-B1DB-47CF-ACE3-796E8A9AA662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10</vt:i4>
      </vt:variant>
    </vt:vector>
  </HeadingPairs>
  <TitlesOfParts>
    <vt:vector size="18" baseType="lpstr">
      <vt:lpstr>Заявка</vt:lpstr>
      <vt:lpstr>Рекомендуемые участники</vt:lpstr>
      <vt:lpstr>Форма интерес</vt:lpstr>
      <vt:lpstr>Форма  НДЦМ</vt:lpstr>
      <vt:lpstr>Анализ НМЦД</vt:lpstr>
      <vt:lpstr>Анализ ИНТЕРЕС</vt:lpstr>
      <vt:lpstr>Сроки, даты</vt:lpstr>
      <vt:lpstr>Лист2</vt:lpstr>
      <vt:lpstr>Заявка!ДатаСоставленияЗаявки</vt:lpstr>
      <vt:lpstr>Заявка!ИмяИсполнителя</vt:lpstr>
      <vt:lpstr>Заявка!ИсполнительЗаявки</vt:lpstr>
      <vt:lpstr>Заявка!НаименованиеЗаказчика</vt:lpstr>
      <vt:lpstr>Заявка!НаименованиеФилиалаЗаказчика</vt:lpstr>
      <vt:lpstr>'Анализ ИНТЕРЕС'!Область_печати</vt:lpstr>
      <vt:lpstr>Заявка!Область_печати</vt:lpstr>
      <vt:lpstr>'Рекомендуемые участники'!Область_печати</vt:lpstr>
      <vt:lpstr>'Форма  НДЦМ'!Область_печати</vt:lpstr>
      <vt:lpstr>'Форма интерес'!Область_печати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2022-10-07T08:07:10Z</dcterms:modified>
</cp:coreProperties>
</file>